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81" windowWidth="11340" windowHeight="4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<sst xmlns="http://schemas.openxmlformats.org/spreadsheetml/2006/main" count="158" uniqueCount="90">
  <si>
    <t>Č. pol.</t>
  </si>
  <si>
    <t>Popis položky</t>
  </si>
  <si>
    <t>Množství</t>
  </si>
  <si>
    <t>Jedn. cena</t>
  </si>
  <si>
    <t>Celkem</t>
  </si>
  <si>
    <t>Jedn. hm.</t>
  </si>
  <si>
    <t>Celk. hm.</t>
  </si>
  <si>
    <t>Pol. ceníku</t>
  </si>
  <si>
    <t>Jedn.</t>
  </si>
  <si>
    <t>přesun hmot</t>
  </si>
  <si>
    <t>Cenová nabídka</t>
  </si>
  <si>
    <t>Zemní práce</t>
  </si>
  <si>
    <t>m</t>
  </si>
  <si>
    <t>m3</t>
  </si>
  <si>
    <t>t</t>
  </si>
  <si>
    <t>m2</t>
  </si>
  <si>
    <t>Součet</t>
  </si>
  <si>
    <t>Celkem vč. DPH</t>
  </si>
  <si>
    <t>Komunikace</t>
  </si>
  <si>
    <t>specifikace</t>
  </si>
  <si>
    <t>ks</t>
  </si>
  <si>
    <t>130-00-1101</t>
  </si>
  <si>
    <t>příplatek za blízkost podzemního vedení</t>
  </si>
  <si>
    <t>Bourání</t>
  </si>
  <si>
    <t>113-10-7142</t>
  </si>
  <si>
    <t>odstranění krytů živičných tl. do 100 mm</t>
  </si>
  <si>
    <t>566-90-3111</t>
  </si>
  <si>
    <t>Vodovodní řad západ, Dolejší Vrátkov</t>
  </si>
  <si>
    <t>Obec Vrátkov, Vrátkov 17, P. Český Brod 282 01</t>
  </si>
  <si>
    <t>919-73-5112</t>
  </si>
  <si>
    <t>řezání stáv. živičného krytu hl. do 100 mm</t>
  </si>
  <si>
    <t>113-10-7122</t>
  </si>
  <si>
    <t>113-10-6151</t>
  </si>
  <si>
    <t>rozebrání dlažeb z velkých kostek, plochy do 50 m2</t>
  </si>
  <si>
    <t>919-73-5122</t>
  </si>
  <si>
    <t>řezání stáv. betonového krytu hl. do 100 mm</t>
  </si>
  <si>
    <t>113-10-7131</t>
  </si>
  <si>
    <t>odstranění krytů z bet. prostého tl. do 150 mm</t>
  </si>
  <si>
    <t>odstranění podkladů z kameniva drceného tl. do 200 mm</t>
  </si>
  <si>
    <t>979-08-2213</t>
  </si>
  <si>
    <t>vodorovná doprava suti do 1 km</t>
  </si>
  <si>
    <t>132-20-1102</t>
  </si>
  <si>
    <t>hloubení rýh š. do 600mm v hor. tř. 3</t>
  </si>
  <si>
    <t>132-30-1101</t>
  </si>
  <si>
    <t>hloubení rýh š. do 600mm v hor. tř. 4</t>
  </si>
  <si>
    <t>174-10-1101</t>
  </si>
  <si>
    <t>zpětný zásyp rýh sypaninou se zhutněním</t>
  </si>
  <si>
    <t>162-40-1102</t>
  </si>
  <si>
    <t>vodorovné přemístění výkopku do 2000 m</t>
  </si>
  <si>
    <t>vyspravení podkladu po překopech kamenivem hr. drceným</t>
  </si>
  <si>
    <t>572-95-2111</t>
  </si>
  <si>
    <t>591-11-1111</t>
  </si>
  <si>
    <t>kladení dlažby z kostek do lože z kameniva těženého</t>
  </si>
  <si>
    <t>566-90-5111</t>
  </si>
  <si>
    <t>vyspravení krytu po překopech betonem prostým</t>
  </si>
  <si>
    <t>998-22-5111</t>
  </si>
  <si>
    <t>vyspravení krytu vozovky asf. betonem tl. do 70 mm</t>
  </si>
  <si>
    <t>Vedení trubní - vodovod</t>
  </si>
  <si>
    <t>451-57-3111</t>
  </si>
  <si>
    <t>montáž šoupátek DN 80 se zemní soupravou</t>
  </si>
  <si>
    <t>montáž hydrantů podzemních DN 80</t>
  </si>
  <si>
    <t>montáž hydrantů nadzemních DN 80</t>
  </si>
  <si>
    <t>kompl.</t>
  </si>
  <si>
    <t>tlakové zkoušky vodovodního potrubí do DN 100</t>
  </si>
  <si>
    <t>proplach a desinfekce</t>
  </si>
  <si>
    <t>osazení poklopů litinových šoupátkových</t>
  </si>
  <si>
    <t>osazení poklopů litinových hydrantových</t>
  </si>
  <si>
    <t>šoupě DN 80 se zemní soupravou</t>
  </si>
  <si>
    <t>poklop šoupatový litinový</t>
  </si>
  <si>
    <t>poklop hydrantový litinový</t>
  </si>
  <si>
    <t>Stavební práce pro venkovní vodovody</t>
  </si>
  <si>
    <t>hydrant nadzemní 80</t>
  </si>
  <si>
    <t>lože a zásyp potrubí z písku a štěrkopísku</t>
  </si>
  <si>
    <t>DPH 21%</t>
  </si>
  <si>
    <t>výřez a napojení na stávající plastovém potrubí</t>
  </si>
  <si>
    <t>montáž tlakových trubek PE 63 mm, vč. elektrospojek</t>
  </si>
  <si>
    <t>montáž tlakových trubek PE 90 mm, vč. elektrospojek</t>
  </si>
  <si>
    <t>dodávka a pokládka identif. vodiče a pásky</t>
  </si>
  <si>
    <t>montáž odběr. soupravy s odvodněním 2´´</t>
  </si>
  <si>
    <t>trubka PE 63 mm, včetně elektrospojek</t>
  </si>
  <si>
    <t>trubka PE 90 mm, včetně elektrospojek</t>
  </si>
  <si>
    <t>hydrant podzemní 80</t>
  </si>
  <si>
    <t>odběr. souprava s odvodněním 2´´</t>
  </si>
  <si>
    <t>materiál pro napojení na stáv. potrubí</t>
  </si>
  <si>
    <t xml:space="preserve">materiál pro vysazení odbočky </t>
  </si>
  <si>
    <t>ostatní materiál jinde neuvedený</t>
  </si>
  <si>
    <t>montáž</t>
  </si>
  <si>
    <t>mont.+sp.</t>
  </si>
  <si>
    <t>171-20-1201</t>
  </si>
  <si>
    <t>uložení sypaniny na skládku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</si>
</sst>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5.75390625" style="1" customWidth="1"/>
    <col min="2" max="2" width="10.75390625" style="0" customWidth="1"/>
    <col min="3" max="3" width="53.00390625" style="0" customWidth="1"/>
    <col min="4" max="4" width="6.25390625" style="13" customWidth="1"/>
    <col min="5" max="5" width="10.75390625" style="17" customWidth="1"/>
    <col min="6" max="6" width="10.75390625" style="18" customWidth="1"/>
    <col min="7" max="7" width="11.75390625" style="18" customWidth="1"/>
    <col min="8" max="9" width="10.75390625" style="11" customWidth="1"/>
    <col min="10" max="10" width="11.75390625" style="0" bestFit="1" customWidth="1"/>
  </cols>
  <sheetData>
    <row r="1" ht="12.75">
      <c r="C1" s="1" t="s">
        <v>10</v>
      </c>
    </row>
    <row r="2" ht="12.75">
      <c r="C2" s="1" t="s">
        <v>27</v>
      </c>
    </row>
    <row r="3" ht="12.75">
      <c r="C3" s="1" t="s">
        <v>28</v>
      </c>
    </row>
    <row r="4" spans="1:9" ht="16.5" customHeight="1">
      <c r="A4" s="2" t="s">
        <v>0</v>
      </c>
      <c r="B4" s="6" t="s">
        <v>7</v>
      </c>
      <c r="C4" s="3" t="s">
        <v>1</v>
      </c>
      <c r="D4" s="14" t="s">
        <v>8</v>
      </c>
      <c r="E4" s="14" t="s">
        <v>2</v>
      </c>
      <c r="F4" s="10" t="s">
        <v>3</v>
      </c>
      <c r="G4" s="10" t="s">
        <v>4</v>
      </c>
      <c r="H4" s="8" t="s">
        <v>5</v>
      </c>
      <c r="I4" s="8" t="s">
        <v>6</v>
      </c>
    </row>
    <row r="5" spans="1:9" s="25" customFormat="1" ht="12.75">
      <c r="A5" s="19"/>
      <c r="B5" s="20"/>
      <c r="C5" s="21" t="s">
        <v>23</v>
      </c>
      <c r="D5" s="22"/>
      <c r="E5" s="22"/>
      <c r="F5" s="23"/>
      <c r="G5" s="23"/>
      <c r="H5" s="24"/>
      <c r="I5" s="24"/>
    </row>
    <row r="6" spans="1:9" s="25" customFormat="1" ht="12.75">
      <c r="A6" s="26">
        <v>1</v>
      </c>
      <c r="B6" s="27" t="s">
        <v>29</v>
      </c>
      <c r="C6" s="28" t="s">
        <v>30</v>
      </c>
      <c r="D6" s="22" t="s">
        <v>12</v>
      </c>
      <c r="E6" s="29">
        <v>212.4</v>
      </c>
      <c r="F6" s="30">
        <v>0</v>
      </c>
      <c r="G6" s="30">
        <f aca="true" t="shared" si="0" ref="G6:G12">PRODUCT(E6,F6)</f>
        <v>0</v>
      </c>
      <c r="H6" s="31">
        <v>0</v>
      </c>
      <c r="I6" s="31">
        <f aca="true" t="shared" si="1" ref="I6:I11">PRODUCT(E6,H6)</f>
        <v>0</v>
      </c>
    </row>
    <row r="7" spans="1:9" s="25" customFormat="1" ht="12.75">
      <c r="A7" s="26">
        <v>2</v>
      </c>
      <c r="B7" s="27" t="s">
        <v>34</v>
      </c>
      <c r="C7" s="28" t="s">
        <v>35</v>
      </c>
      <c r="D7" s="22" t="s">
        <v>12</v>
      </c>
      <c r="E7" s="29">
        <v>10</v>
      </c>
      <c r="F7" s="30">
        <v>0</v>
      </c>
      <c r="G7" s="30">
        <f t="shared" si="0"/>
        <v>0</v>
      </c>
      <c r="H7" s="31">
        <v>0</v>
      </c>
      <c r="I7" s="31">
        <f t="shared" si="1"/>
        <v>0</v>
      </c>
    </row>
    <row r="8" spans="1:10" s="25" customFormat="1" ht="12.75">
      <c r="A8" s="26">
        <v>3</v>
      </c>
      <c r="B8" s="27" t="s">
        <v>32</v>
      </c>
      <c r="C8" s="28" t="s">
        <v>33</v>
      </c>
      <c r="D8" s="22" t="s">
        <v>15</v>
      </c>
      <c r="E8" s="29">
        <v>8.4</v>
      </c>
      <c r="F8" s="30">
        <v>0</v>
      </c>
      <c r="G8" s="30">
        <f t="shared" si="0"/>
        <v>0</v>
      </c>
      <c r="H8" s="31">
        <v>0.417</v>
      </c>
      <c r="I8" s="31">
        <f t="shared" si="1"/>
        <v>3.5028</v>
      </c>
      <c r="J8" s="32"/>
    </row>
    <row r="9" spans="1:10" s="25" customFormat="1" ht="12.75">
      <c r="A9" s="26">
        <v>4</v>
      </c>
      <c r="B9" s="27" t="s">
        <v>31</v>
      </c>
      <c r="C9" s="28" t="s">
        <v>38</v>
      </c>
      <c r="D9" s="22" t="s">
        <v>15</v>
      </c>
      <c r="E9" s="29">
        <v>100.3</v>
      </c>
      <c r="F9" s="30">
        <v>0</v>
      </c>
      <c r="G9" s="30">
        <f t="shared" si="0"/>
        <v>0</v>
      </c>
      <c r="H9" s="31">
        <v>0.235</v>
      </c>
      <c r="I9" s="31">
        <f t="shared" si="1"/>
        <v>23.5705</v>
      </c>
      <c r="J9" s="32"/>
    </row>
    <row r="10" spans="1:10" s="25" customFormat="1" ht="12.75">
      <c r="A10" s="26">
        <v>5</v>
      </c>
      <c r="B10" s="27" t="s">
        <v>36</v>
      </c>
      <c r="C10" s="28" t="s">
        <v>37</v>
      </c>
      <c r="D10" s="22" t="s">
        <v>15</v>
      </c>
      <c r="E10" s="29">
        <v>3</v>
      </c>
      <c r="F10" s="30">
        <v>0</v>
      </c>
      <c r="G10" s="30">
        <f t="shared" si="0"/>
        <v>0</v>
      </c>
      <c r="H10" s="31">
        <v>0.225</v>
      </c>
      <c r="I10" s="31">
        <f t="shared" si="1"/>
        <v>0.675</v>
      </c>
      <c r="J10" s="32"/>
    </row>
    <row r="11" spans="1:10" s="25" customFormat="1" ht="12.75">
      <c r="A11" s="26">
        <v>6</v>
      </c>
      <c r="B11" s="27" t="s">
        <v>24</v>
      </c>
      <c r="C11" s="28" t="s">
        <v>25</v>
      </c>
      <c r="D11" s="22" t="s">
        <v>15</v>
      </c>
      <c r="E11" s="29">
        <v>100.3</v>
      </c>
      <c r="F11" s="30">
        <v>0</v>
      </c>
      <c r="G11" s="30">
        <f t="shared" si="0"/>
        <v>0</v>
      </c>
      <c r="H11" s="31">
        <v>0.181</v>
      </c>
      <c r="I11" s="31">
        <f t="shared" si="1"/>
        <v>18.1543</v>
      </c>
      <c r="J11" s="32"/>
    </row>
    <row r="12" spans="1:10" s="25" customFormat="1" ht="12.75">
      <c r="A12" s="26">
        <v>7</v>
      </c>
      <c r="B12" s="27" t="s">
        <v>39</v>
      </c>
      <c r="C12" s="28" t="s">
        <v>40</v>
      </c>
      <c r="D12" s="22" t="s">
        <v>14</v>
      </c>
      <c r="E12" s="29">
        <f>SUM(I6:I11)</f>
        <v>45.9026</v>
      </c>
      <c r="F12" s="30">
        <v>0</v>
      </c>
      <c r="G12" s="33">
        <f t="shared" si="0"/>
        <v>0</v>
      </c>
      <c r="H12" s="31"/>
      <c r="I12" s="31"/>
      <c r="J12" s="32"/>
    </row>
    <row r="13" spans="1:10" s="25" customFormat="1" ht="12.75">
      <c r="A13" s="26"/>
      <c r="B13" s="27"/>
      <c r="C13" s="28"/>
      <c r="D13" s="22"/>
      <c r="E13" s="29"/>
      <c r="F13" s="34"/>
      <c r="G13" s="30">
        <f>ROUND(J13,1)</f>
        <v>0</v>
      </c>
      <c r="H13" s="31"/>
      <c r="I13" s="31"/>
      <c r="J13" s="32">
        <f>SUM(G6:G12)</f>
        <v>0</v>
      </c>
    </row>
    <row r="14" spans="1:9" s="25" customFormat="1" ht="12.75">
      <c r="A14" s="26"/>
      <c r="B14" s="27"/>
      <c r="C14" s="28"/>
      <c r="D14" s="22"/>
      <c r="E14" s="29"/>
      <c r="F14" s="30"/>
      <c r="G14" s="30"/>
      <c r="H14" s="31"/>
      <c r="I14" s="31"/>
    </row>
    <row r="15" spans="1:9" s="25" customFormat="1" ht="12.75">
      <c r="A15" s="26"/>
      <c r="B15" s="27"/>
      <c r="C15" s="21" t="s">
        <v>11</v>
      </c>
      <c r="D15" s="22"/>
      <c r="E15" s="22"/>
      <c r="F15" s="23"/>
      <c r="G15" s="23"/>
      <c r="H15" s="24"/>
      <c r="I15" s="24"/>
    </row>
    <row r="16" spans="1:10" s="25" customFormat="1" ht="12.75">
      <c r="A16" s="26">
        <v>1</v>
      </c>
      <c r="B16" s="27" t="s">
        <v>21</v>
      </c>
      <c r="C16" s="28" t="s">
        <v>22</v>
      </c>
      <c r="D16" s="22" t="s">
        <v>13</v>
      </c>
      <c r="E16" s="29">
        <v>20</v>
      </c>
      <c r="F16" s="30">
        <v>0</v>
      </c>
      <c r="G16" s="30">
        <f aca="true" t="shared" si="2" ref="G16:G21">PRODUCT(E16,F16)</f>
        <v>0</v>
      </c>
      <c r="H16" s="31"/>
      <c r="I16" s="31"/>
      <c r="J16" s="32"/>
    </row>
    <row r="17" spans="1:9" s="25" customFormat="1" ht="12.75">
      <c r="A17" s="26">
        <v>2</v>
      </c>
      <c r="B17" s="27" t="s">
        <v>41</v>
      </c>
      <c r="C17" s="28" t="s">
        <v>42</v>
      </c>
      <c r="D17" s="22" t="s">
        <v>13</v>
      </c>
      <c r="E17" s="29">
        <v>413.9</v>
      </c>
      <c r="F17" s="30">
        <v>0</v>
      </c>
      <c r="G17" s="30">
        <f t="shared" si="2"/>
        <v>0</v>
      </c>
      <c r="H17" s="31"/>
      <c r="I17" s="31"/>
    </row>
    <row r="18" spans="1:9" s="25" customFormat="1" ht="12.75">
      <c r="A18" s="26">
        <v>3</v>
      </c>
      <c r="B18" s="27" t="s">
        <v>43</v>
      </c>
      <c r="C18" s="28" t="s">
        <v>44</v>
      </c>
      <c r="D18" s="22" t="s">
        <v>13</v>
      </c>
      <c r="E18" s="29">
        <v>52.9</v>
      </c>
      <c r="F18" s="30">
        <v>0</v>
      </c>
      <c r="G18" s="30">
        <f t="shared" si="2"/>
        <v>0</v>
      </c>
      <c r="H18" s="31"/>
      <c r="I18" s="31"/>
    </row>
    <row r="19" spans="1:9" s="25" customFormat="1" ht="12.75">
      <c r="A19" s="26">
        <v>4</v>
      </c>
      <c r="B19" s="27" t="s">
        <v>47</v>
      </c>
      <c r="C19" s="28" t="s">
        <v>48</v>
      </c>
      <c r="D19" s="22" t="s">
        <v>13</v>
      </c>
      <c r="E19" s="29">
        <v>197</v>
      </c>
      <c r="F19" s="30">
        <v>0</v>
      </c>
      <c r="G19" s="30">
        <f t="shared" si="2"/>
        <v>0</v>
      </c>
      <c r="H19" s="31"/>
      <c r="I19" s="31"/>
    </row>
    <row r="20" spans="1:9" s="25" customFormat="1" ht="12.75">
      <c r="A20" s="26">
        <v>5</v>
      </c>
      <c r="B20" s="27" t="s">
        <v>88</v>
      </c>
      <c r="C20" s="28" t="s">
        <v>89</v>
      </c>
      <c r="D20" s="22" t="s">
        <v>13</v>
      </c>
      <c r="E20" s="29">
        <v>197</v>
      </c>
      <c r="F20" s="30">
        <v>0</v>
      </c>
      <c r="G20" s="30">
        <f>PRODUCT(E20,F20)</f>
        <v>0</v>
      </c>
      <c r="H20" s="31"/>
      <c r="I20" s="31"/>
    </row>
    <row r="21" spans="1:9" s="25" customFormat="1" ht="12.75">
      <c r="A21" s="26">
        <v>6</v>
      </c>
      <c r="B21" s="27" t="s">
        <v>45</v>
      </c>
      <c r="C21" s="28" t="s">
        <v>46</v>
      </c>
      <c r="D21" s="22" t="s">
        <v>13</v>
      </c>
      <c r="E21" s="29">
        <v>301.7</v>
      </c>
      <c r="F21" s="30">
        <v>0</v>
      </c>
      <c r="G21" s="51">
        <f t="shared" si="2"/>
        <v>0</v>
      </c>
      <c r="H21" s="31"/>
      <c r="I21" s="31"/>
    </row>
    <row r="22" spans="1:10" s="25" customFormat="1" ht="12.75">
      <c r="A22" s="26"/>
      <c r="B22" s="35"/>
      <c r="C22" s="28"/>
      <c r="D22" s="22"/>
      <c r="E22" s="29"/>
      <c r="F22" s="34"/>
      <c r="G22" s="30">
        <f>ROUND(J22,1)</f>
        <v>0</v>
      </c>
      <c r="H22" s="31"/>
      <c r="I22" s="31"/>
      <c r="J22" s="32">
        <f>SUM(G16:G21)</f>
        <v>0</v>
      </c>
    </row>
    <row r="23" spans="1:9" s="25" customFormat="1" ht="12.75">
      <c r="A23" s="26"/>
      <c r="B23" s="35"/>
      <c r="C23" s="28"/>
      <c r="D23" s="22"/>
      <c r="E23" s="29"/>
      <c r="F23" s="30"/>
      <c r="G23" s="30"/>
      <c r="H23" s="31"/>
      <c r="I23" s="31"/>
    </row>
    <row r="24" spans="1:9" s="25" customFormat="1" ht="12.75">
      <c r="A24" s="26"/>
      <c r="B24" s="27"/>
      <c r="C24" s="21" t="s">
        <v>18</v>
      </c>
      <c r="D24" s="22"/>
      <c r="E24" s="22"/>
      <c r="F24" s="23"/>
      <c r="G24" s="23"/>
      <c r="H24" s="24"/>
      <c r="I24" s="24"/>
    </row>
    <row r="25" spans="1:9" s="25" customFormat="1" ht="12.75">
      <c r="A25" s="26">
        <v>1</v>
      </c>
      <c r="B25" s="35" t="s">
        <v>26</v>
      </c>
      <c r="C25" s="28" t="s">
        <v>49</v>
      </c>
      <c r="D25" s="22" t="s">
        <v>14</v>
      </c>
      <c r="E25" s="29">
        <v>123.2</v>
      </c>
      <c r="F25" s="30">
        <v>0</v>
      </c>
      <c r="G25" s="30">
        <f>PRODUCT(E25,F25)</f>
        <v>0</v>
      </c>
      <c r="H25" s="31">
        <v>1.01</v>
      </c>
      <c r="I25" s="31">
        <f>PRODUCT(E25,H25)</f>
        <v>124.432</v>
      </c>
    </row>
    <row r="26" spans="1:9" s="25" customFormat="1" ht="12.75">
      <c r="A26" s="26">
        <v>2</v>
      </c>
      <c r="B26" s="35" t="s">
        <v>53</v>
      </c>
      <c r="C26" s="28" t="s">
        <v>54</v>
      </c>
      <c r="D26" s="22" t="s">
        <v>13</v>
      </c>
      <c r="E26" s="29">
        <v>0.5</v>
      </c>
      <c r="F26" s="30">
        <v>0</v>
      </c>
      <c r="G26" s="30">
        <f>PRODUCT(E26,F26)</f>
        <v>0</v>
      </c>
      <c r="H26" s="31">
        <v>2.234</v>
      </c>
      <c r="I26" s="31">
        <f>PRODUCT(E26,H26)</f>
        <v>1.117</v>
      </c>
    </row>
    <row r="27" spans="1:9" s="25" customFormat="1" ht="12.75">
      <c r="A27" s="26">
        <v>3</v>
      </c>
      <c r="B27" s="35" t="s">
        <v>50</v>
      </c>
      <c r="C27" s="28" t="s">
        <v>56</v>
      </c>
      <c r="D27" s="22" t="s">
        <v>15</v>
      </c>
      <c r="E27" s="29">
        <v>100.3</v>
      </c>
      <c r="F27" s="30">
        <v>0</v>
      </c>
      <c r="G27" s="30">
        <f>PRODUCT(E27,F27)</f>
        <v>0</v>
      </c>
      <c r="H27" s="31">
        <v>0.154</v>
      </c>
      <c r="I27" s="31">
        <f>PRODUCT(E27,H27)</f>
        <v>15.4462</v>
      </c>
    </row>
    <row r="28" spans="1:9" s="25" customFormat="1" ht="12.75">
      <c r="A28" s="26">
        <v>4</v>
      </c>
      <c r="B28" s="35" t="s">
        <v>51</v>
      </c>
      <c r="C28" s="28" t="s">
        <v>52</v>
      </c>
      <c r="D28" s="22" t="s">
        <v>15</v>
      </c>
      <c r="E28" s="29">
        <v>8.4</v>
      </c>
      <c r="F28" s="30">
        <v>0</v>
      </c>
      <c r="G28" s="30">
        <f>PRODUCT(E28,F28)</f>
        <v>0</v>
      </c>
      <c r="H28" s="31">
        <v>0.184</v>
      </c>
      <c r="I28" s="31">
        <f>PRODUCT(E28,H28)</f>
        <v>1.5456</v>
      </c>
    </row>
    <row r="29" spans="1:10" s="25" customFormat="1" ht="12.75">
      <c r="A29" s="26">
        <v>5</v>
      </c>
      <c r="B29" s="35" t="s">
        <v>55</v>
      </c>
      <c r="C29" s="28" t="s">
        <v>9</v>
      </c>
      <c r="D29" s="22" t="s">
        <v>14</v>
      </c>
      <c r="E29" s="29">
        <f>SUM(I25:I28)</f>
        <v>142.54080000000002</v>
      </c>
      <c r="F29" s="30">
        <v>0</v>
      </c>
      <c r="G29" s="33">
        <f>PRODUCT(E29,F29)</f>
        <v>0</v>
      </c>
      <c r="H29" s="31"/>
      <c r="I29" s="31"/>
      <c r="J29" s="32"/>
    </row>
    <row r="30" spans="1:10" s="25" customFormat="1" ht="12.75">
      <c r="A30" s="26"/>
      <c r="B30" s="35"/>
      <c r="C30" s="28"/>
      <c r="D30" s="22"/>
      <c r="E30" s="29"/>
      <c r="F30" s="34"/>
      <c r="G30" s="30">
        <f>ROUND(J30,1)</f>
        <v>0</v>
      </c>
      <c r="H30" s="31"/>
      <c r="I30" s="31"/>
      <c r="J30" s="32">
        <f>SUM(G25:G29)</f>
        <v>0</v>
      </c>
    </row>
    <row r="31" spans="1:10" s="25" customFormat="1" ht="12.75">
      <c r="A31" s="26"/>
      <c r="B31" s="35"/>
      <c r="C31" s="28"/>
      <c r="D31" s="22"/>
      <c r="E31" s="29"/>
      <c r="F31" s="34"/>
      <c r="G31" s="30"/>
      <c r="H31" s="31"/>
      <c r="I31" s="31"/>
      <c r="J31" s="32"/>
    </row>
    <row r="32" spans="1:9" s="25" customFormat="1" ht="12.75">
      <c r="A32" s="26"/>
      <c r="B32" s="27"/>
      <c r="C32" s="21" t="s">
        <v>70</v>
      </c>
      <c r="D32" s="22"/>
      <c r="E32" s="22"/>
      <c r="F32" s="23"/>
      <c r="G32" s="23"/>
      <c r="H32" s="24"/>
      <c r="I32" s="24"/>
    </row>
    <row r="33" spans="1:9" s="25" customFormat="1" ht="12.75">
      <c r="A33" s="26">
        <v>1</v>
      </c>
      <c r="B33" s="35" t="s">
        <v>58</v>
      </c>
      <c r="C33" s="28" t="s">
        <v>72</v>
      </c>
      <c r="D33" s="22" t="s">
        <v>13</v>
      </c>
      <c r="E33" s="29">
        <v>120</v>
      </c>
      <c r="F33" s="30">
        <v>0</v>
      </c>
      <c r="G33" s="30">
        <f>PRODUCT(E33,F33)</f>
        <v>0</v>
      </c>
      <c r="H33" s="31">
        <v>1.891</v>
      </c>
      <c r="I33" s="31">
        <f>PRODUCT(E33,H33)</f>
        <v>226.92000000000002</v>
      </c>
    </row>
    <row r="34" spans="1:10" s="25" customFormat="1" ht="12.75">
      <c r="A34" s="26">
        <v>2</v>
      </c>
      <c r="B34" s="35" t="s">
        <v>55</v>
      </c>
      <c r="C34" s="28" t="s">
        <v>9</v>
      </c>
      <c r="D34" s="22" t="s">
        <v>14</v>
      </c>
      <c r="E34" s="29">
        <f>SUM(I33)</f>
        <v>226.92000000000002</v>
      </c>
      <c r="F34" s="30">
        <v>0</v>
      </c>
      <c r="G34" s="33">
        <f>PRODUCT(E34,F34)</f>
        <v>0</v>
      </c>
      <c r="H34" s="31"/>
      <c r="I34" s="31"/>
      <c r="J34" s="32"/>
    </row>
    <row r="35" spans="1:10" s="25" customFormat="1" ht="12.75">
      <c r="A35" s="26"/>
      <c r="B35" s="35"/>
      <c r="C35" s="28"/>
      <c r="D35" s="22"/>
      <c r="E35" s="29"/>
      <c r="F35" s="30"/>
      <c r="G35" s="30">
        <f>ROUND(J35,1)</f>
        <v>0</v>
      </c>
      <c r="H35" s="31"/>
      <c r="I35" s="31"/>
      <c r="J35" s="25">
        <f>SUM(G33:G34)</f>
        <v>0</v>
      </c>
    </row>
    <row r="36" spans="1:10" s="25" customFormat="1" ht="12.75">
      <c r="A36" s="37"/>
      <c r="B36" s="38"/>
      <c r="C36" s="39"/>
      <c r="D36" s="40"/>
      <c r="E36" s="41"/>
      <c r="F36" s="42"/>
      <c r="G36" s="33"/>
      <c r="H36" s="43"/>
      <c r="I36" s="43"/>
      <c r="J36" s="32"/>
    </row>
    <row r="37" spans="1:9" ht="16.5" customHeight="1">
      <c r="A37" s="2" t="s">
        <v>0</v>
      </c>
      <c r="B37" s="6" t="s">
        <v>7</v>
      </c>
      <c r="C37" s="3" t="s">
        <v>1</v>
      </c>
      <c r="D37" s="14" t="s">
        <v>8</v>
      </c>
      <c r="E37" s="14" t="s">
        <v>2</v>
      </c>
      <c r="F37" s="10" t="s">
        <v>3</v>
      </c>
      <c r="G37" s="10" t="s">
        <v>4</v>
      </c>
      <c r="H37" s="8" t="s">
        <v>5</v>
      </c>
      <c r="I37" s="8" t="s">
        <v>6</v>
      </c>
    </row>
    <row r="38" spans="1:9" s="25" customFormat="1" ht="12.75">
      <c r="A38" s="26"/>
      <c r="B38" s="27"/>
      <c r="C38" s="21" t="s">
        <v>57</v>
      </c>
      <c r="D38" s="22"/>
      <c r="E38" s="22"/>
      <c r="F38" s="23"/>
      <c r="G38" s="23"/>
      <c r="H38" s="24"/>
      <c r="I38" s="24"/>
    </row>
    <row r="39" spans="1:10" s="25" customFormat="1" ht="12.75">
      <c r="A39" s="26">
        <v>1</v>
      </c>
      <c r="B39" s="35" t="s">
        <v>86</v>
      </c>
      <c r="C39" s="28" t="s">
        <v>74</v>
      </c>
      <c r="D39" s="22" t="s">
        <v>62</v>
      </c>
      <c r="E39" s="29">
        <v>1</v>
      </c>
      <c r="F39" s="30">
        <v>0</v>
      </c>
      <c r="G39" s="30">
        <f aca="true" t="shared" si="3" ref="G39:G61">PRODUCT(E39,F39)</f>
        <v>0</v>
      </c>
      <c r="H39" s="31"/>
      <c r="I39" s="31"/>
      <c r="J39" s="32"/>
    </row>
    <row r="40" spans="1:9" s="25" customFormat="1" ht="12.75">
      <c r="A40" s="26">
        <v>2</v>
      </c>
      <c r="B40" s="35" t="s">
        <v>86</v>
      </c>
      <c r="C40" s="28" t="s">
        <v>75</v>
      </c>
      <c r="D40" s="22" t="s">
        <v>12</v>
      </c>
      <c r="E40" s="29">
        <v>42.5</v>
      </c>
      <c r="F40" s="30">
        <v>0</v>
      </c>
      <c r="G40" s="30">
        <f t="shared" si="3"/>
        <v>0</v>
      </c>
      <c r="H40" s="31"/>
      <c r="I40" s="31"/>
    </row>
    <row r="41" spans="1:9" s="25" customFormat="1" ht="12.75">
      <c r="A41" s="26">
        <v>3</v>
      </c>
      <c r="B41" s="35" t="s">
        <v>86</v>
      </c>
      <c r="C41" s="28" t="s">
        <v>76</v>
      </c>
      <c r="D41" s="22" t="s">
        <v>12</v>
      </c>
      <c r="E41" s="29">
        <v>477</v>
      </c>
      <c r="F41" s="30">
        <v>0</v>
      </c>
      <c r="G41" s="30">
        <f t="shared" si="3"/>
        <v>0</v>
      </c>
      <c r="H41" s="31"/>
      <c r="I41" s="31"/>
    </row>
    <row r="42" spans="1:9" s="25" customFormat="1" ht="12.75">
      <c r="A42" s="26">
        <v>4</v>
      </c>
      <c r="B42" s="35" t="s">
        <v>86</v>
      </c>
      <c r="C42" s="28" t="s">
        <v>59</v>
      </c>
      <c r="D42" s="22" t="s">
        <v>20</v>
      </c>
      <c r="E42" s="29">
        <v>4</v>
      </c>
      <c r="F42" s="30">
        <v>0</v>
      </c>
      <c r="G42" s="30">
        <f t="shared" si="3"/>
        <v>0</v>
      </c>
      <c r="H42" s="31"/>
      <c r="I42" s="31"/>
    </row>
    <row r="43" spans="1:9" s="25" customFormat="1" ht="12.75">
      <c r="A43" s="26">
        <v>5</v>
      </c>
      <c r="B43" s="35" t="s">
        <v>86</v>
      </c>
      <c r="C43" s="28" t="s">
        <v>60</v>
      </c>
      <c r="D43" s="22" t="s">
        <v>20</v>
      </c>
      <c r="E43" s="29">
        <v>1</v>
      </c>
      <c r="F43" s="30">
        <v>0</v>
      </c>
      <c r="G43" s="30">
        <f t="shared" si="3"/>
        <v>0</v>
      </c>
      <c r="H43" s="31"/>
      <c r="I43" s="31"/>
    </row>
    <row r="44" spans="1:9" s="25" customFormat="1" ht="12.75">
      <c r="A44" s="26">
        <v>6</v>
      </c>
      <c r="B44" s="35" t="s">
        <v>86</v>
      </c>
      <c r="C44" s="28" t="s">
        <v>61</v>
      </c>
      <c r="D44" s="22" t="s">
        <v>20</v>
      </c>
      <c r="E44" s="29">
        <v>1</v>
      </c>
      <c r="F44" s="30">
        <v>0</v>
      </c>
      <c r="G44" s="30">
        <f t="shared" si="3"/>
        <v>0</v>
      </c>
      <c r="H44" s="31"/>
      <c r="I44" s="31"/>
    </row>
    <row r="45" spans="1:9" s="25" customFormat="1" ht="12.75">
      <c r="A45" s="26">
        <v>7</v>
      </c>
      <c r="B45" s="35" t="s">
        <v>86</v>
      </c>
      <c r="C45" s="28" t="s">
        <v>78</v>
      </c>
      <c r="D45" s="22" t="s">
        <v>20</v>
      </c>
      <c r="E45" s="29">
        <v>1</v>
      </c>
      <c r="F45" s="30">
        <v>0</v>
      </c>
      <c r="G45" s="30">
        <f t="shared" si="3"/>
        <v>0</v>
      </c>
      <c r="H45" s="31"/>
      <c r="I45" s="31"/>
    </row>
    <row r="46" spans="1:10" s="25" customFormat="1" ht="12.75">
      <c r="A46" s="26">
        <v>8</v>
      </c>
      <c r="B46" s="35" t="s">
        <v>87</v>
      </c>
      <c r="C46" s="28" t="s">
        <v>77</v>
      </c>
      <c r="D46" s="22" t="s">
        <v>12</v>
      </c>
      <c r="E46" s="29">
        <v>519.5</v>
      </c>
      <c r="F46" s="30">
        <v>0</v>
      </c>
      <c r="G46" s="30">
        <f t="shared" si="3"/>
        <v>0</v>
      </c>
      <c r="H46" s="31"/>
      <c r="I46" s="31"/>
      <c r="J46" s="32"/>
    </row>
    <row r="47" spans="1:9" s="25" customFormat="1" ht="12.75">
      <c r="A47" s="26">
        <v>9</v>
      </c>
      <c r="B47" s="35" t="s">
        <v>86</v>
      </c>
      <c r="C47" s="28" t="s">
        <v>63</v>
      </c>
      <c r="D47" s="22" t="s">
        <v>12</v>
      </c>
      <c r="E47" s="29">
        <v>519.5</v>
      </c>
      <c r="F47" s="30">
        <v>0</v>
      </c>
      <c r="G47" s="30">
        <f t="shared" si="3"/>
        <v>0</v>
      </c>
      <c r="H47" s="31"/>
      <c r="I47" s="31"/>
    </row>
    <row r="48" spans="1:9" s="25" customFormat="1" ht="12.75">
      <c r="A48" s="26">
        <v>10</v>
      </c>
      <c r="B48" s="35" t="s">
        <v>86</v>
      </c>
      <c r="C48" s="28" t="s">
        <v>64</v>
      </c>
      <c r="D48" s="22" t="s">
        <v>12</v>
      </c>
      <c r="E48" s="29">
        <v>519.5</v>
      </c>
      <c r="F48" s="30">
        <v>0</v>
      </c>
      <c r="G48" s="30">
        <f t="shared" si="3"/>
        <v>0</v>
      </c>
      <c r="H48" s="31"/>
      <c r="I48" s="31"/>
    </row>
    <row r="49" spans="1:9" s="25" customFormat="1" ht="12.75">
      <c r="A49" s="26">
        <v>11</v>
      </c>
      <c r="B49" s="35" t="s">
        <v>86</v>
      </c>
      <c r="C49" s="28" t="s">
        <v>65</v>
      </c>
      <c r="D49" s="22" t="s">
        <v>20</v>
      </c>
      <c r="E49" s="29">
        <v>4</v>
      </c>
      <c r="F49" s="30">
        <v>0</v>
      </c>
      <c r="G49" s="30">
        <f t="shared" si="3"/>
        <v>0</v>
      </c>
      <c r="H49" s="31"/>
      <c r="I49" s="31"/>
    </row>
    <row r="50" spans="1:9" s="25" customFormat="1" ht="12.75">
      <c r="A50" s="26">
        <v>12</v>
      </c>
      <c r="B50" s="35" t="s">
        <v>86</v>
      </c>
      <c r="C50" s="28" t="s">
        <v>66</v>
      </c>
      <c r="D50" s="22" t="s">
        <v>20</v>
      </c>
      <c r="E50" s="29">
        <v>2</v>
      </c>
      <c r="F50" s="30">
        <v>0</v>
      </c>
      <c r="G50" s="30">
        <f t="shared" si="3"/>
        <v>0</v>
      </c>
      <c r="H50" s="31"/>
      <c r="I50" s="31"/>
    </row>
    <row r="51" spans="1:9" s="25" customFormat="1" ht="12.75">
      <c r="A51" s="26">
        <v>13</v>
      </c>
      <c r="B51" s="35" t="s">
        <v>19</v>
      </c>
      <c r="C51" s="28" t="s">
        <v>79</v>
      </c>
      <c r="D51" s="22" t="s">
        <v>12</v>
      </c>
      <c r="E51" s="29">
        <v>42.5</v>
      </c>
      <c r="F51" s="30">
        <v>0</v>
      </c>
      <c r="G51" s="30">
        <f t="shared" si="3"/>
        <v>0</v>
      </c>
      <c r="H51" s="31"/>
      <c r="I51" s="31"/>
    </row>
    <row r="52" spans="1:9" s="25" customFormat="1" ht="12.75">
      <c r="A52" s="26">
        <v>14</v>
      </c>
      <c r="B52" s="35" t="s">
        <v>19</v>
      </c>
      <c r="C52" s="28" t="s">
        <v>80</v>
      </c>
      <c r="D52" s="22" t="s">
        <v>12</v>
      </c>
      <c r="E52" s="29">
        <v>477</v>
      </c>
      <c r="F52" s="30">
        <v>0</v>
      </c>
      <c r="G52" s="30">
        <f t="shared" si="3"/>
        <v>0</v>
      </c>
      <c r="H52" s="31"/>
      <c r="I52" s="31"/>
    </row>
    <row r="53" spans="1:9" s="25" customFormat="1" ht="12.75">
      <c r="A53" s="26">
        <v>15</v>
      </c>
      <c r="B53" s="35" t="s">
        <v>19</v>
      </c>
      <c r="C53" s="28" t="s">
        <v>67</v>
      </c>
      <c r="D53" s="22" t="s">
        <v>20</v>
      </c>
      <c r="E53" s="29">
        <v>4</v>
      </c>
      <c r="F53" s="30">
        <v>0</v>
      </c>
      <c r="G53" s="30">
        <f t="shared" si="3"/>
        <v>0</v>
      </c>
      <c r="H53" s="31"/>
      <c r="I53" s="31"/>
    </row>
    <row r="54" spans="1:9" s="25" customFormat="1" ht="12.75">
      <c r="A54" s="26">
        <v>16</v>
      </c>
      <c r="B54" s="35" t="s">
        <v>19</v>
      </c>
      <c r="C54" s="28" t="s">
        <v>81</v>
      </c>
      <c r="D54" s="22" t="s">
        <v>20</v>
      </c>
      <c r="E54" s="29">
        <v>1</v>
      </c>
      <c r="F54" s="30">
        <v>0</v>
      </c>
      <c r="G54" s="30">
        <f t="shared" si="3"/>
        <v>0</v>
      </c>
      <c r="H54" s="31"/>
      <c r="I54" s="31"/>
    </row>
    <row r="55" spans="1:9" s="25" customFormat="1" ht="12.75">
      <c r="A55" s="26">
        <v>17</v>
      </c>
      <c r="B55" s="35" t="s">
        <v>19</v>
      </c>
      <c r="C55" s="28" t="s">
        <v>71</v>
      </c>
      <c r="D55" s="22" t="s">
        <v>20</v>
      </c>
      <c r="E55" s="29">
        <v>1</v>
      </c>
      <c r="F55" s="30">
        <v>0</v>
      </c>
      <c r="G55" s="30">
        <f t="shared" si="3"/>
        <v>0</v>
      </c>
      <c r="H55" s="31"/>
      <c r="I55" s="31"/>
    </row>
    <row r="56" spans="1:9" s="25" customFormat="1" ht="12.75">
      <c r="A56" s="26">
        <v>18</v>
      </c>
      <c r="B56" s="35" t="s">
        <v>19</v>
      </c>
      <c r="C56" s="28" t="s">
        <v>82</v>
      </c>
      <c r="D56" s="22" t="s">
        <v>20</v>
      </c>
      <c r="E56" s="29">
        <v>1</v>
      </c>
      <c r="F56" s="30">
        <v>0</v>
      </c>
      <c r="G56" s="30">
        <f t="shared" si="3"/>
        <v>0</v>
      </c>
      <c r="H56" s="31"/>
      <c r="I56" s="31"/>
    </row>
    <row r="57" spans="1:9" s="25" customFormat="1" ht="12.75">
      <c r="A57" s="26">
        <v>19</v>
      </c>
      <c r="B57" s="35" t="s">
        <v>19</v>
      </c>
      <c r="C57" s="28" t="s">
        <v>83</v>
      </c>
      <c r="D57" s="22" t="s">
        <v>62</v>
      </c>
      <c r="E57" s="29">
        <v>1</v>
      </c>
      <c r="F57" s="30">
        <v>0</v>
      </c>
      <c r="G57" s="30">
        <f t="shared" si="3"/>
        <v>0</v>
      </c>
      <c r="H57" s="31"/>
      <c r="I57" s="31"/>
    </row>
    <row r="58" spans="1:9" s="25" customFormat="1" ht="12.75">
      <c r="A58" s="26">
        <v>20</v>
      </c>
      <c r="B58" s="35" t="s">
        <v>19</v>
      </c>
      <c r="C58" s="28" t="s">
        <v>84</v>
      </c>
      <c r="D58" s="22" t="s">
        <v>62</v>
      </c>
      <c r="E58" s="29">
        <v>1</v>
      </c>
      <c r="F58" s="30">
        <v>0</v>
      </c>
      <c r="G58" s="30">
        <f t="shared" si="3"/>
        <v>0</v>
      </c>
      <c r="H58" s="31"/>
      <c r="I58" s="31"/>
    </row>
    <row r="59" spans="1:9" s="25" customFormat="1" ht="12.75">
      <c r="A59" s="26">
        <v>21</v>
      </c>
      <c r="B59" s="35" t="s">
        <v>19</v>
      </c>
      <c r="C59" s="28" t="s">
        <v>68</v>
      </c>
      <c r="D59" s="22" t="s">
        <v>20</v>
      </c>
      <c r="E59" s="29">
        <v>4</v>
      </c>
      <c r="F59" s="30">
        <v>0</v>
      </c>
      <c r="G59" s="30">
        <f t="shared" si="3"/>
        <v>0</v>
      </c>
      <c r="H59" s="31"/>
      <c r="I59" s="31"/>
    </row>
    <row r="60" spans="1:9" s="25" customFormat="1" ht="12.75">
      <c r="A60" s="26">
        <v>22</v>
      </c>
      <c r="B60" s="35" t="s">
        <v>19</v>
      </c>
      <c r="C60" s="28" t="s">
        <v>69</v>
      </c>
      <c r="D60" s="22" t="s">
        <v>20</v>
      </c>
      <c r="E60" s="29">
        <v>2</v>
      </c>
      <c r="F60" s="30">
        <v>0</v>
      </c>
      <c r="G60" s="30">
        <f t="shared" si="3"/>
        <v>0</v>
      </c>
      <c r="H60" s="31"/>
      <c r="I60" s="31"/>
    </row>
    <row r="61" spans="1:9" s="25" customFormat="1" ht="12.75">
      <c r="A61" s="26">
        <v>23</v>
      </c>
      <c r="B61" s="35" t="s">
        <v>19</v>
      </c>
      <c r="C61" s="28" t="s">
        <v>85</v>
      </c>
      <c r="D61" s="22" t="s">
        <v>62</v>
      </c>
      <c r="E61" s="29">
        <v>1</v>
      </c>
      <c r="F61" s="30">
        <v>0</v>
      </c>
      <c r="G61" s="33">
        <f t="shared" si="3"/>
        <v>0</v>
      </c>
      <c r="H61" s="31"/>
      <c r="I61" s="31"/>
    </row>
    <row r="62" spans="1:10" s="25" customFormat="1" ht="12.75">
      <c r="A62" s="26"/>
      <c r="B62" s="35"/>
      <c r="C62" s="28"/>
      <c r="D62" s="22"/>
      <c r="E62" s="29"/>
      <c r="F62" s="34"/>
      <c r="G62" s="30">
        <f>ROUND(J62,1)</f>
        <v>0</v>
      </c>
      <c r="H62" s="31"/>
      <c r="I62" s="31"/>
      <c r="J62" s="32">
        <f>SUM(G39:G61)</f>
        <v>0</v>
      </c>
    </row>
    <row r="63" spans="1:9" s="25" customFormat="1" ht="12.75">
      <c r="A63" s="26"/>
      <c r="B63" s="35"/>
      <c r="C63" s="28"/>
      <c r="D63" s="22"/>
      <c r="E63" s="29"/>
      <c r="F63" s="30"/>
      <c r="G63" s="30"/>
      <c r="H63" s="31"/>
      <c r="I63" s="31"/>
    </row>
    <row r="64" spans="1:10" s="25" customFormat="1" ht="12.75">
      <c r="A64" s="26"/>
      <c r="B64" s="28"/>
      <c r="C64" s="28" t="s">
        <v>16</v>
      </c>
      <c r="D64" s="22"/>
      <c r="E64" s="36"/>
      <c r="F64" s="34"/>
      <c r="G64" s="34">
        <f>SUM(G13,G22,G30,G35,G62)</f>
        <v>0</v>
      </c>
      <c r="H64" s="31"/>
      <c r="I64" s="31"/>
      <c r="J64" s="32">
        <f>PRODUCT(G64,0.21)</f>
        <v>0</v>
      </c>
    </row>
    <row r="65" spans="1:9" s="25" customFormat="1" ht="12.75">
      <c r="A65" s="26"/>
      <c r="B65" s="28"/>
      <c r="C65" s="28" t="s">
        <v>73</v>
      </c>
      <c r="D65" s="22"/>
      <c r="E65" s="36"/>
      <c r="F65" s="34"/>
      <c r="G65" s="33">
        <f>ROUND(J64,1)</f>
        <v>0</v>
      </c>
      <c r="H65" s="31"/>
      <c r="I65" s="31"/>
    </row>
    <row r="66" spans="1:9" s="25" customFormat="1" ht="12.75">
      <c r="A66" s="26"/>
      <c r="B66" s="28"/>
      <c r="C66" s="28" t="s">
        <v>17</v>
      </c>
      <c r="D66" s="22"/>
      <c r="E66" s="36"/>
      <c r="F66" s="34"/>
      <c r="G66" s="34">
        <f>SUM(G64:G65)</f>
        <v>0</v>
      </c>
      <c r="H66" s="31"/>
      <c r="I66" s="31"/>
    </row>
    <row r="67" spans="1:9" s="25" customFormat="1" ht="12.75">
      <c r="A67" s="26"/>
      <c r="B67" s="28"/>
      <c r="C67" s="28"/>
      <c r="D67" s="22"/>
      <c r="E67" s="36"/>
      <c r="F67" s="34"/>
      <c r="G67" s="34"/>
      <c r="H67" s="31"/>
      <c r="I67" s="31"/>
    </row>
    <row r="68" spans="1:9" ht="12.75">
      <c r="A68" s="7"/>
      <c r="B68" s="4"/>
      <c r="C68" s="5"/>
      <c r="D68" s="15"/>
      <c r="E68" s="16"/>
      <c r="F68" s="12"/>
      <c r="G68" s="12"/>
      <c r="H68" s="9"/>
      <c r="I68" s="9"/>
    </row>
    <row r="69" spans="1:9" ht="12.75">
      <c r="A69" s="7"/>
      <c r="B69" s="4"/>
      <c r="C69" s="5"/>
      <c r="D69" s="15"/>
      <c r="E69" s="16"/>
      <c r="F69" s="12"/>
      <c r="G69" s="12"/>
      <c r="H69" s="9"/>
      <c r="I69" s="9"/>
    </row>
    <row r="70" spans="1:9" ht="12.75">
      <c r="A70" s="7"/>
      <c r="B70" s="4"/>
      <c r="C70" s="5"/>
      <c r="D70" s="15"/>
      <c r="E70" s="16"/>
      <c r="F70" s="12"/>
      <c r="G70" s="12"/>
      <c r="H70" s="9"/>
      <c r="I70" s="9"/>
    </row>
    <row r="71" spans="1:9" ht="12.75">
      <c r="A71" s="7"/>
      <c r="B71" s="4"/>
      <c r="C71" s="5"/>
      <c r="D71" s="15"/>
      <c r="E71" s="16"/>
      <c r="F71" s="12"/>
      <c r="G71" s="12"/>
      <c r="H71" s="9"/>
      <c r="I71" s="9"/>
    </row>
    <row r="72" spans="1:9" ht="12.75">
      <c r="A72" s="44"/>
      <c r="B72" s="45"/>
      <c r="C72" s="46"/>
      <c r="D72" s="47"/>
      <c r="E72" s="48"/>
      <c r="F72" s="49"/>
      <c r="G72" s="49"/>
      <c r="H72" s="50"/>
      <c r="I72" s="50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Coubal</dc:creator>
  <cp:keywords/>
  <dc:description/>
  <cp:lastModifiedBy>Václav</cp:lastModifiedBy>
  <cp:lastPrinted>2013-04-10T18:28:59Z</cp:lastPrinted>
  <dcterms:created xsi:type="dcterms:W3CDTF">2002-10-11T08:43:14Z</dcterms:created>
  <dcterms:modified xsi:type="dcterms:W3CDTF">2013-04-10T18:29:49Z</dcterms:modified>
  <cp:category/>
  <cp:version/>
  <cp:contentType/>
  <cp:contentStatus/>
</cp:coreProperties>
</file>