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<sst xmlns="http://schemas.openxmlformats.org/spreadsheetml/2006/main" count="176" uniqueCount="100">
  <si>
    <t>Cenová nabídka</t>
  </si>
  <si>
    <t>Obec Vrátkov</t>
  </si>
  <si>
    <t>Přístřešek pro sportoviště Vrátkov - stavební část</t>
  </si>
  <si>
    <t>Č. p.</t>
  </si>
  <si>
    <t>Pol. ceníku</t>
  </si>
  <si>
    <t>Popis položky</t>
  </si>
  <si>
    <t>Jedn.</t>
  </si>
  <si>
    <t>Množství</t>
  </si>
  <si>
    <t>Jedn. cena</t>
  </si>
  <si>
    <t>Celkem</t>
  </si>
  <si>
    <t>Jedn. hm.</t>
  </si>
  <si>
    <t>Celk. hm.</t>
  </si>
  <si>
    <t>Základy, zpevněná plocha vč. chodníků</t>
  </si>
  <si>
    <t>Zemní práce</t>
  </si>
  <si>
    <t>122-10-1101.R00</t>
  </si>
  <si>
    <t>odkopávky hor. tř. 2, do 100 m3 (strojně)</t>
  </si>
  <si>
    <t>m3</t>
  </si>
  <si>
    <t>139-60-1101.R00</t>
  </si>
  <si>
    <t>ruční výkop jam v hor. tř. 2 (patky)</t>
  </si>
  <si>
    <t>ruční výkop rýh v hor. tř. 2 (obrubníky, schody)</t>
  </si>
  <si>
    <t>174-10-1101.R00</t>
  </si>
  <si>
    <t>obsyp zeminou (kolem obrubníků)</t>
  </si>
  <si>
    <t>167-10-1101.R00</t>
  </si>
  <si>
    <t>nakládání výkopku</t>
  </si>
  <si>
    <t>162-30-1101.R00</t>
  </si>
  <si>
    <t>vodorovné přemístění výkopku do 500 m (na meziskládku)</t>
  </si>
  <si>
    <t>Základy</t>
  </si>
  <si>
    <t>275-31-3611.R00</t>
  </si>
  <si>
    <t>beton základových patek prostý C 16/20</t>
  </si>
  <si>
    <t>275-35-1215.R00</t>
  </si>
  <si>
    <t>bednění stěn zákl. patek - nadzemní část, zřízení</t>
  </si>
  <si>
    <t>m2</t>
  </si>
  <si>
    <t>275-35-1216.R00</t>
  </si>
  <si>
    <t>bednění stěn zákl. patek - nadzemní část, odstranění</t>
  </si>
  <si>
    <t>specifikace</t>
  </si>
  <si>
    <t>řezivo na bednění</t>
  </si>
  <si>
    <t>998-01-1001.R00</t>
  </si>
  <si>
    <t>přesun hmot</t>
  </si>
  <si>
    <t>t</t>
  </si>
  <si>
    <t>Zpevněná plocha</t>
  </si>
  <si>
    <t>564-85-1111.R00</t>
  </si>
  <si>
    <t>podklad ze štěrkodrti tl. 150 mm</t>
  </si>
  <si>
    <t>917-86-2111.R00</t>
  </si>
  <si>
    <t>osazení chodníkového obrubníku bet. s boční opěrou</t>
  </si>
  <si>
    <t>bm</t>
  </si>
  <si>
    <t>918-10-1111.R00</t>
  </si>
  <si>
    <t>lože pod obrubníky z betonu prostého + podb. schodů</t>
  </si>
  <si>
    <t>záhonový obrubník např. Best Parkan I, dl. 500 mm</t>
  </si>
  <si>
    <t>ks</t>
  </si>
  <si>
    <t>596-21-5020.R00</t>
  </si>
  <si>
    <t>kladení zámkové dlažby komunikací pro pěší</t>
  </si>
  <si>
    <t>zámková dlažba Best Beaton tl. 60 mm, přírodní</t>
  </si>
  <si>
    <t>zámková dlažba Best Beaton tl. 60 mm půlka/kraj, přírodní</t>
  </si>
  <si>
    <t>998-22-3011.R00</t>
  </si>
  <si>
    <t>Mezisoučet základy, zpevněná plocha vč. chodníků</t>
  </si>
  <si>
    <t>Poznámka:</t>
  </si>
  <si>
    <t>V případě jiného založení dle požadavků dodavatele ocelové konstrukce, se bude vycházet z uvedených jednotkových cen.</t>
  </si>
  <si>
    <t>Stavební přípomoce pro ZTI</t>
  </si>
  <si>
    <t>Pro přípojku</t>
  </si>
  <si>
    <t>hloubení rýh v hor. tř. 2, ručně (v chodníku)</t>
  </si>
  <si>
    <t>130-00-1101.R00</t>
  </si>
  <si>
    <t>příplatek za ztížení vykopávky v blízkosti podzemního vedení</t>
  </si>
  <si>
    <t>132-10-1101.R00</t>
  </si>
  <si>
    <t>hloubení rýh š. do 60 cm v hor. tř. 2, strojně (mimo chodník)</t>
  </si>
  <si>
    <t xml:space="preserve">výkop jam v hor. tř. 2 </t>
  </si>
  <si>
    <t>175-10-1101.RT2</t>
  </si>
  <si>
    <t>obsyp potrubí výkopkem</t>
  </si>
  <si>
    <t>nakládání přebytečného výkopku</t>
  </si>
  <si>
    <t>162-40-1102.R00</t>
  </si>
  <si>
    <t>vodorovné přemístění výkopku do 2000 m (cihelna Vrátkov)</t>
  </si>
  <si>
    <t>kont.</t>
  </si>
  <si>
    <t>199-00-0001.R00</t>
  </si>
  <si>
    <t>poplatek za skládku (cihelna Vrátkov)</t>
  </si>
  <si>
    <t>Stavební práce pro vodovod</t>
  </si>
  <si>
    <t>113-10-6231.R00</t>
  </si>
  <si>
    <t>rozebrání zámkové dlažby v kamenivu</t>
  </si>
  <si>
    <t>566-90-3111.R00</t>
  </si>
  <si>
    <t>vyspravení podkladu po překopech štěrkodrtí (tl. 150 mm)</t>
  </si>
  <si>
    <t>vodoměrná šachta, například Realplast VŠR 6 120/150</t>
  </si>
  <si>
    <t>uložení šachty do pískového lože tl. 150 mm</t>
  </si>
  <si>
    <t>kompl.</t>
  </si>
  <si>
    <t>dodání a pokládka polyetylenového potrubí DN 32 mm</t>
  </si>
  <si>
    <t>obsyp pískem (potrubí + šachta)</t>
  </si>
  <si>
    <t>Kč</t>
  </si>
  <si>
    <t>Vlastní připojení na vodovodní řad navrtávkou není předmětem cenové nabídky.</t>
  </si>
  <si>
    <t>Vystrojení vodoměrné šachty není předmětem nabídky.</t>
  </si>
  <si>
    <t>Dodávka a montáž vodovodního potrubí, armatur a zařizovacích předmětů není předmětem nabídky.</t>
  </si>
  <si>
    <t>Pro vsakovací jámu (1 m3)</t>
  </si>
  <si>
    <t>hloubení rýh š. do 60 cm v hor. tř. 2, strojně</t>
  </si>
  <si>
    <t>zpětný zásyp výkopkem</t>
  </si>
  <si>
    <t>vodorovné přemístění přebytečného výkopku do 500 m (na meziskládku)</t>
  </si>
  <si>
    <t>Stavební práce pro kanalizaci</t>
  </si>
  <si>
    <t>drenáž vsak. jámy z kameniva drc. 32/63</t>
  </si>
  <si>
    <t>obalení geotextilií</t>
  </si>
  <si>
    <t>kanal. potrubí KG plast DN 110 mm</t>
  </si>
  <si>
    <t>Potrubí KG 110 bude přivedeno k přístřešku do úrovně terénu.</t>
  </si>
  <si>
    <t>Připojení zař. předmětů není součástí nabídky.</t>
  </si>
  <si>
    <t>Mezisoučet stavební přípomoce pro ZTI</t>
  </si>
  <si>
    <t>Součet</t>
  </si>
  <si>
    <t>DPH 21%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</si>
</sst>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64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0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110" zoomScaleNormal="110" workbookViewId="0" topLeftCell="A70">
      <selection activeCell="C97" sqref="C97"/>
    </sheetView>
  </sheetViews>
  <sheetFormatPr defaultColWidth="9.00390625" defaultRowHeight="12.75"/>
  <cols>
    <col min="1" max="1" width="4.75390625" style="1" customWidth="1"/>
    <col min="2" max="2" width="15.125" style="2" customWidth="1"/>
    <col min="3" max="3" width="52.25390625" style="3" customWidth="1"/>
    <col min="4" max="4" width="6.375" style="4" customWidth="1"/>
    <col min="5" max="5" width="10.375" style="5" customWidth="1"/>
    <col min="6" max="6" width="11.75390625" style="6" customWidth="1"/>
    <col min="7" max="7" width="12.75390625" style="6" customWidth="1"/>
    <col min="8" max="8" width="9.875" style="7" customWidth="1"/>
    <col min="9" max="9" width="9.125" style="7" customWidth="1"/>
    <col min="10" max="10" width="11.75390625" style="3" customWidth="1"/>
    <col min="11" max="11" width="11.75390625" style="0" customWidth="1"/>
    <col min="12" max="16384" width="9.125" style="3" customWidth="1"/>
  </cols>
  <sheetData>
    <row r="1" spans="1:3" ht="12.75">
      <c r="A1" s="4"/>
      <c r="C1" s="2" t="s">
        <v>0</v>
      </c>
    </row>
    <row r="2" spans="1:3" ht="12.75">
      <c r="A2" s="4"/>
      <c r="C2" s="2" t="s">
        <v>1</v>
      </c>
    </row>
    <row r="3" spans="1:3" ht="12.75">
      <c r="A3" s="4"/>
      <c r="C3" s="2" t="s">
        <v>2</v>
      </c>
    </row>
    <row r="4" spans="1:9" ht="16.5" customHeight="1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3" t="s">
        <v>10</v>
      </c>
      <c r="I4" s="13" t="s">
        <v>11</v>
      </c>
    </row>
    <row r="5" spans="1:11" s="23" customFormat="1" ht="12.75">
      <c r="A5" s="14"/>
      <c r="B5" s="15"/>
      <c r="C5" s="16" t="s">
        <v>12</v>
      </c>
      <c r="D5" s="17"/>
      <c r="E5" s="18"/>
      <c r="F5" s="19"/>
      <c r="G5" s="20"/>
      <c r="H5" s="21"/>
      <c r="I5" s="21"/>
      <c r="J5" s="22"/>
      <c r="K5"/>
    </row>
    <row r="6" spans="1:9" ht="12.75">
      <c r="A6" s="24"/>
      <c r="B6" s="1"/>
      <c r="C6" s="25" t="s">
        <v>13</v>
      </c>
      <c r="D6" s="26"/>
      <c r="E6" s="26"/>
      <c r="F6" s="27"/>
      <c r="G6" s="27"/>
      <c r="H6" s="28"/>
      <c r="I6" s="28"/>
    </row>
    <row r="7" spans="1:9" ht="12.75">
      <c r="A7" s="24">
        <v>1</v>
      </c>
      <c r="B7" s="1" t="s">
        <v>14</v>
      </c>
      <c r="C7" s="29" t="s">
        <v>15</v>
      </c>
      <c r="D7" s="26" t="s">
        <v>16</v>
      </c>
      <c r="E7" s="30">
        <v>22</v>
      </c>
      <c r="F7" s="31">
        <v>0</v>
      </c>
      <c r="G7" s="31">
        <f aca="true" t="shared" si="0" ref="G7:G12">PRODUCT(E7,F7)</f>
        <v>0</v>
      </c>
      <c r="H7" s="32"/>
      <c r="I7" s="32"/>
    </row>
    <row r="8" spans="1:9" ht="12.75">
      <c r="A8" s="24">
        <v>2</v>
      </c>
      <c r="B8" s="1" t="s">
        <v>17</v>
      </c>
      <c r="C8" s="29" t="s">
        <v>18</v>
      </c>
      <c r="D8" s="26" t="s">
        <v>16</v>
      </c>
      <c r="E8" s="30">
        <v>3.3</v>
      </c>
      <c r="F8" s="31">
        <v>0</v>
      </c>
      <c r="G8" s="31">
        <f t="shared" si="0"/>
        <v>0</v>
      </c>
      <c r="H8" s="32"/>
      <c r="I8" s="32"/>
    </row>
    <row r="9" spans="1:9" ht="12.75">
      <c r="A9" s="24">
        <v>3</v>
      </c>
      <c r="B9" s="1" t="s">
        <v>17</v>
      </c>
      <c r="C9" s="29" t="s">
        <v>19</v>
      </c>
      <c r="D9" s="26" t="s">
        <v>16</v>
      </c>
      <c r="E9" s="30">
        <v>4.7</v>
      </c>
      <c r="F9" s="31">
        <v>0</v>
      </c>
      <c r="G9" s="31">
        <f t="shared" si="0"/>
        <v>0</v>
      </c>
      <c r="H9" s="32"/>
      <c r="I9" s="32"/>
    </row>
    <row r="10" spans="1:9" ht="12.75">
      <c r="A10" s="24">
        <v>4</v>
      </c>
      <c r="B10" s="1" t="s">
        <v>20</v>
      </c>
      <c r="C10" s="29" t="s">
        <v>21</v>
      </c>
      <c r="D10" s="26" t="s">
        <v>16</v>
      </c>
      <c r="E10" s="30">
        <v>5</v>
      </c>
      <c r="F10" s="31">
        <v>0</v>
      </c>
      <c r="G10" s="31">
        <f t="shared" si="0"/>
        <v>0</v>
      </c>
      <c r="H10" s="32"/>
      <c r="I10" s="32"/>
    </row>
    <row r="11" spans="1:9" ht="12.75">
      <c r="A11" s="24">
        <v>5</v>
      </c>
      <c r="B11" s="1" t="s">
        <v>22</v>
      </c>
      <c r="C11" s="29" t="s">
        <v>23</v>
      </c>
      <c r="D11" s="26" t="s">
        <v>16</v>
      </c>
      <c r="E11" s="30">
        <v>5</v>
      </c>
      <c r="F11" s="31">
        <v>0</v>
      </c>
      <c r="G11" s="31">
        <f t="shared" si="0"/>
        <v>0</v>
      </c>
      <c r="H11" s="32"/>
      <c r="I11" s="32"/>
    </row>
    <row r="12" spans="1:9" ht="12.75">
      <c r="A12" s="24">
        <v>6</v>
      </c>
      <c r="B12" s="1" t="s">
        <v>24</v>
      </c>
      <c r="C12" s="29" t="s">
        <v>25</v>
      </c>
      <c r="D12" s="26" t="s">
        <v>16</v>
      </c>
      <c r="E12" s="30">
        <f>SUM(E7:E11)</f>
        <v>40</v>
      </c>
      <c r="F12" s="31">
        <v>0</v>
      </c>
      <c r="G12" s="33">
        <f t="shared" si="0"/>
        <v>0</v>
      </c>
      <c r="H12" s="32"/>
      <c r="I12" s="32"/>
    </row>
    <row r="13" spans="1:10" ht="12.75">
      <c r="A13" s="24"/>
      <c r="B13" s="1"/>
      <c r="C13" s="34"/>
      <c r="D13" s="26"/>
      <c r="E13" s="35"/>
      <c r="F13" s="36"/>
      <c r="G13" s="31">
        <f>ROUND(J13,1)</f>
        <v>0</v>
      </c>
      <c r="H13" s="32"/>
      <c r="I13" s="32"/>
      <c r="J13" s="6">
        <f>SUM(G7:G12)</f>
        <v>0</v>
      </c>
    </row>
    <row r="14" spans="1:9" ht="12.75">
      <c r="A14" s="24"/>
      <c r="B14" s="1"/>
      <c r="C14" s="25" t="s">
        <v>26</v>
      </c>
      <c r="D14" s="26"/>
      <c r="E14" s="26"/>
      <c r="F14" s="27"/>
      <c r="G14" s="27"/>
      <c r="H14" s="28"/>
      <c r="I14" s="28"/>
    </row>
    <row r="15" spans="1:9" ht="12.75">
      <c r="A15" s="24">
        <v>1</v>
      </c>
      <c r="B15" s="1" t="s">
        <v>27</v>
      </c>
      <c r="C15" s="29" t="s">
        <v>28</v>
      </c>
      <c r="D15" s="26" t="s">
        <v>16</v>
      </c>
      <c r="E15" s="30">
        <v>3.85</v>
      </c>
      <c r="F15" s="31">
        <v>0</v>
      </c>
      <c r="G15" s="31">
        <f>PRODUCT(E15,F15)</f>
        <v>0</v>
      </c>
      <c r="H15" s="32">
        <v>2.256</v>
      </c>
      <c r="I15" s="32">
        <f>PRODUCT(E15,H15)</f>
        <v>8.685599999999999</v>
      </c>
    </row>
    <row r="16" spans="1:9" ht="12.75">
      <c r="A16" s="24">
        <v>2</v>
      </c>
      <c r="B16" s="1" t="s">
        <v>29</v>
      </c>
      <c r="C16" s="34" t="s">
        <v>30</v>
      </c>
      <c r="D16" s="26" t="s">
        <v>31</v>
      </c>
      <c r="E16" s="35">
        <v>4</v>
      </c>
      <c r="F16" s="36">
        <v>0</v>
      </c>
      <c r="G16" s="31">
        <f>PRODUCT(E16,F16)</f>
        <v>0</v>
      </c>
      <c r="H16" s="32">
        <v>0.039</v>
      </c>
      <c r="I16" s="32">
        <f>PRODUCT(E16,H16)</f>
        <v>0.156</v>
      </c>
    </row>
    <row r="17" spans="1:9" ht="12.75">
      <c r="A17" s="24">
        <v>3</v>
      </c>
      <c r="B17" s="1" t="s">
        <v>32</v>
      </c>
      <c r="C17" s="34" t="s">
        <v>33</v>
      </c>
      <c r="D17" s="26" t="s">
        <v>31</v>
      </c>
      <c r="E17" s="35">
        <v>4</v>
      </c>
      <c r="F17" s="36">
        <v>0</v>
      </c>
      <c r="G17" s="31">
        <f>PRODUCT(E17,F17)</f>
        <v>0</v>
      </c>
      <c r="H17" s="32">
        <v>0.036</v>
      </c>
      <c r="I17" s="32">
        <f>PRODUCT(E17,H17)</f>
        <v>0.144</v>
      </c>
    </row>
    <row r="18" spans="1:9" ht="12.75">
      <c r="A18" s="24">
        <v>4</v>
      </c>
      <c r="B18" s="1" t="s">
        <v>34</v>
      </c>
      <c r="C18" s="34" t="s">
        <v>35</v>
      </c>
      <c r="D18" s="26" t="s">
        <v>16</v>
      </c>
      <c r="E18" s="35">
        <v>0.15</v>
      </c>
      <c r="F18" s="36">
        <v>0</v>
      </c>
      <c r="G18" s="31">
        <f>PRODUCT(E18,F18)</f>
        <v>0</v>
      </c>
      <c r="H18" s="32">
        <v>0.8</v>
      </c>
      <c r="I18" s="32">
        <f>PRODUCT(E18,H18)</f>
        <v>0.12</v>
      </c>
    </row>
    <row r="19" spans="1:9" ht="12.75">
      <c r="A19" s="24">
        <v>5</v>
      </c>
      <c r="B19" s="1" t="s">
        <v>36</v>
      </c>
      <c r="C19" s="29" t="s">
        <v>37</v>
      </c>
      <c r="D19" s="26" t="s">
        <v>38</v>
      </c>
      <c r="E19" s="30">
        <f>SUM(I15:I18)</f>
        <v>9.105599999999999</v>
      </c>
      <c r="F19" s="31">
        <v>0</v>
      </c>
      <c r="G19" s="33">
        <f>PRODUCT(E19,F19)</f>
        <v>0</v>
      </c>
      <c r="H19" s="32"/>
      <c r="I19" s="32"/>
    </row>
    <row r="20" spans="1:10" ht="12.75">
      <c r="A20" s="24"/>
      <c r="B20" s="1"/>
      <c r="C20" s="34"/>
      <c r="D20" s="26"/>
      <c r="E20" s="35"/>
      <c r="F20" s="36"/>
      <c r="G20" s="31">
        <f>ROUND(J20,1)</f>
        <v>0</v>
      </c>
      <c r="H20" s="32"/>
      <c r="I20" s="32"/>
      <c r="J20" s="6">
        <f>SUM(G15:G19)</f>
        <v>0</v>
      </c>
    </row>
    <row r="21" spans="1:9" ht="12.75">
      <c r="A21" s="24"/>
      <c r="B21" s="1"/>
      <c r="C21" s="29"/>
      <c r="D21" s="26"/>
      <c r="E21" s="30"/>
      <c r="F21" s="31"/>
      <c r="G21" s="31"/>
      <c r="H21" s="32"/>
      <c r="I21" s="32"/>
    </row>
    <row r="22" spans="1:9" ht="12.75">
      <c r="A22" s="37"/>
      <c r="B22" s="1"/>
      <c r="C22" s="25" t="s">
        <v>39</v>
      </c>
      <c r="D22" s="26"/>
      <c r="E22" s="26"/>
      <c r="F22" s="27"/>
      <c r="G22" s="27"/>
      <c r="H22" s="28"/>
      <c r="I22" s="28"/>
    </row>
    <row r="23" spans="1:9" ht="12.75">
      <c r="A23" s="24">
        <v>1</v>
      </c>
      <c r="B23" s="1" t="s">
        <v>40</v>
      </c>
      <c r="C23" s="29" t="s">
        <v>41</v>
      </c>
      <c r="D23" s="26" t="s">
        <v>31</v>
      </c>
      <c r="E23" s="30">
        <v>81</v>
      </c>
      <c r="F23" s="31">
        <v>0</v>
      </c>
      <c r="G23" s="31">
        <f aca="true" t="shared" si="1" ref="G23:G30">PRODUCT(E23,F23)</f>
        <v>0</v>
      </c>
      <c r="H23" s="32">
        <v>0.28</v>
      </c>
      <c r="I23" s="32">
        <f aca="true" t="shared" si="2" ref="I23:I29">PRODUCT(E23,H23)</f>
        <v>22.680000000000003</v>
      </c>
    </row>
    <row r="24" spans="1:9" ht="12.75">
      <c r="A24" s="24">
        <v>2</v>
      </c>
      <c r="B24" s="1" t="s">
        <v>42</v>
      </c>
      <c r="C24" s="29" t="s">
        <v>43</v>
      </c>
      <c r="D24" s="26" t="s">
        <v>44</v>
      </c>
      <c r="E24" s="30">
        <v>52</v>
      </c>
      <c r="F24" s="31">
        <v>0</v>
      </c>
      <c r="G24" s="31">
        <f t="shared" si="1"/>
        <v>0</v>
      </c>
      <c r="H24" s="32">
        <v>0.13</v>
      </c>
      <c r="I24" s="32">
        <f t="shared" si="2"/>
        <v>6.76</v>
      </c>
    </row>
    <row r="25" spans="1:9" ht="12.75">
      <c r="A25" s="24">
        <v>3</v>
      </c>
      <c r="B25" s="1" t="s">
        <v>45</v>
      </c>
      <c r="C25" s="34" t="s">
        <v>46</v>
      </c>
      <c r="D25" s="26" t="s">
        <v>16</v>
      </c>
      <c r="E25" s="35">
        <v>3</v>
      </c>
      <c r="F25" s="36">
        <v>0</v>
      </c>
      <c r="G25" s="31">
        <f t="shared" si="1"/>
        <v>0</v>
      </c>
      <c r="H25" s="32">
        <v>2.363</v>
      </c>
      <c r="I25" s="32">
        <f t="shared" si="2"/>
        <v>7.089</v>
      </c>
    </row>
    <row r="26" spans="1:9" ht="12.75">
      <c r="A26" s="24">
        <v>4</v>
      </c>
      <c r="B26" s="1" t="s">
        <v>34</v>
      </c>
      <c r="C26" s="34" t="s">
        <v>47</v>
      </c>
      <c r="D26" s="26" t="s">
        <v>48</v>
      </c>
      <c r="E26" s="35">
        <v>110</v>
      </c>
      <c r="F26" s="36">
        <v>0</v>
      </c>
      <c r="G26" s="31">
        <f t="shared" si="1"/>
        <v>0</v>
      </c>
      <c r="H26" s="32">
        <v>0.011</v>
      </c>
      <c r="I26" s="32">
        <f t="shared" si="2"/>
        <v>1.21</v>
      </c>
    </row>
    <row r="27" spans="1:9" ht="12.75">
      <c r="A27" s="24">
        <v>5</v>
      </c>
      <c r="B27" s="1" t="s">
        <v>49</v>
      </c>
      <c r="C27" s="34" t="s">
        <v>50</v>
      </c>
      <c r="D27" s="26" t="s">
        <v>31</v>
      </c>
      <c r="E27" s="35">
        <v>81</v>
      </c>
      <c r="F27" s="36">
        <v>0</v>
      </c>
      <c r="G27" s="31">
        <f t="shared" si="1"/>
        <v>0</v>
      </c>
      <c r="H27" s="32">
        <v>0.084</v>
      </c>
      <c r="I27" s="32">
        <f t="shared" si="2"/>
        <v>6.804</v>
      </c>
    </row>
    <row r="28" spans="1:9" ht="12.75">
      <c r="A28" s="24">
        <v>6</v>
      </c>
      <c r="B28" s="1" t="s">
        <v>34</v>
      </c>
      <c r="C28" s="29" t="s">
        <v>51</v>
      </c>
      <c r="D28" s="26" t="s">
        <v>31</v>
      </c>
      <c r="E28" s="30">
        <v>80</v>
      </c>
      <c r="F28" s="31">
        <v>0</v>
      </c>
      <c r="G28" s="31">
        <f t="shared" si="1"/>
        <v>0</v>
      </c>
      <c r="H28" s="32">
        <v>0.136</v>
      </c>
      <c r="I28" s="32">
        <f t="shared" si="2"/>
        <v>10.88</v>
      </c>
    </row>
    <row r="29" spans="1:9" ht="12.75">
      <c r="A29" s="24">
        <v>7</v>
      </c>
      <c r="B29" s="1" t="s">
        <v>34</v>
      </c>
      <c r="C29" s="29" t="s">
        <v>52</v>
      </c>
      <c r="D29" s="26" t="s">
        <v>31</v>
      </c>
      <c r="E29" s="30">
        <v>3</v>
      </c>
      <c r="F29" s="31">
        <v>0</v>
      </c>
      <c r="G29" s="31">
        <f t="shared" si="1"/>
        <v>0</v>
      </c>
      <c r="H29" s="32">
        <v>0.136</v>
      </c>
      <c r="I29" s="32">
        <f t="shared" si="2"/>
        <v>0.40800000000000003</v>
      </c>
    </row>
    <row r="30" spans="1:9" ht="12.75">
      <c r="A30" s="24">
        <v>8</v>
      </c>
      <c r="B30" s="1" t="s">
        <v>53</v>
      </c>
      <c r="C30" s="34" t="s">
        <v>37</v>
      </c>
      <c r="D30" s="26" t="s">
        <v>38</v>
      </c>
      <c r="E30" s="35">
        <f>SUM(I23:I29)</f>
        <v>55.83100000000001</v>
      </c>
      <c r="F30" s="36">
        <v>0</v>
      </c>
      <c r="G30" s="33">
        <f t="shared" si="1"/>
        <v>0</v>
      </c>
      <c r="H30" s="32"/>
      <c r="I30" s="32"/>
    </row>
    <row r="31" spans="1:10" ht="12.75">
      <c r="A31" s="24"/>
      <c r="B31" s="1"/>
      <c r="C31" s="34"/>
      <c r="D31" s="26"/>
      <c r="E31" s="35"/>
      <c r="F31" s="36"/>
      <c r="G31" s="31">
        <f>ROUND(J31,1)</f>
        <v>0</v>
      </c>
      <c r="H31" s="32"/>
      <c r="I31" s="32"/>
      <c r="J31" s="6">
        <f>SUM(G23:G30)</f>
        <v>0</v>
      </c>
    </row>
    <row r="32" spans="2:10" ht="12.75">
      <c r="B32" s="1"/>
      <c r="C32" s="34"/>
      <c r="D32" s="26"/>
      <c r="E32" s="35"/>
      <c r="F32" s="36"/>
      <c r="G32" s="31"/>
      <c r="H32" s="32"/>
      <c r="I32" s="32"/>
      <c r="J32" s="6"/>
    </row>
    <row r="33" spans="1:11" s="46" customFormat="1" ht="12.75">
      <c r="A33" s="38"/>
      <c r="B33" s="38"/>
      <c r="C33" s="39" t="s">
        <v>54</v>
      </c>
      <c r="D33" s="40"/>
      <c r="E33" s="41"/>
      <c r="F33" s="42"/>
      <c r="G33" s="43">
        <f>SUM(G13,G20,G31)</f>
        <v>0</v>
      </c>
      <c r="H33" s="44"/>
      <c r="I33" s="44"/>
      <c r="J33" s="45"/>
      <c r="K33"/>
    </row>
    <row r="34" spans="2:10" ht="12.75">
      <c r="B34" s="1"/>
      <c r="C34" s="34"/>
      <c r="D34" s="26"/>
      <c r="E34" s="35"/>
      <c r="F34" s="36"/>
      <c r="G34" s="31"/>
      <c r="H34" s="32"/>
      <c r="I34" s="32"/>
      <c r="J34" s="6"/>
    </row>
    <row r="35" spans="1:10" ht="12.75">
      <c r="A35" s="24"/>
      <c r="B35" s="1"/>
      <c r="C35" s="34" t="s">
        <v>55</v>
      </c>
      <c r="D35" s="26"/>
      <c r="E35" s="35"/>
      <c r="F35" s="36"/>
      <c r="G35" s="31"/>
      <c r="H35" s="32"/>
      <c r="I35" s="32"/>
      <c r="J35" s="6"/>
    </row>
    <row r="36" spans="1:10" ht="12.75">
      <c r="A36" s="47"/>
      <c r="B36" s="48"/>
      <c r="C36" s="49" t="s">
        <v>56</v>
      </c>
      <c r="D36" s="50"/>
      <c r="E36" s="51"/>
      <c r="F36" s="52"/>
      <c r="G36" s="33"/>
      <c r="H36" s="53"/>
      <c r="I36" s="53"/>
      <c r="J36" s="6"/>
    </row>
    <row r="37" spans="1:9" ht="16.5" customHeight="1">
      <c r="A37" s="8" t="s">
        <v>3</v>
      </c>
      <c r="B37" s="9" t="s">
        <v>4</v>
      </c>
      <c r="C37" s="10" t="s">
        <v>5</v>
      </c>
      <c r="D37" s="11" t="s">
        <v>6</v>
      </c>
      <c r="E37" s="11" t="s">
        <v>7</v>
      </c>
      <c r="F37" s="12" t="s">
        <v>8</v>
      </c>
      <c r="G37" s="12" t="s">
        <v>9</v>
      </c>
      <c r="H37" s="13" t="s">
        <v>10</v>
      </c>
      <c r="I37" s="13" t="s">
        <v>11</v>
      </c>
    </row>
    <row r="38" spans="1:11" s="23" customFormat="1" ht="12.75">
      <c r="A38" s="14"/>
      <c r="B38" s="15"/>
      <c r="C38" s="16" t="s">
        <v>57</v>
      </c>
      <c r="D38" s="17"/>
      <c r="E38" s="18"/>
      <c r="F38" s="19"/>
      <c r="G38" s="20"/>
      <c r="H38" s="21"/>
      <c r="I38" s="21"/>
      <c r="J38" s="22"/>
      <c r="K38"/>
    </row>
    <row r="39" spans="1:9" ht="12.75">
      <c r="A39" s="37"/>
      <c r="B39" s="1"/>
      <c r="C39" s="16" t="s">
        <v>58</v>
      </c>
      <c r="D39" s="26"/>
      <c r="E39" s="26"/>
      <c r="F39" s="27"/>
      <c r="G39" s="27"/>
      <c r="H39" s="28"/>
      <c r="I39" s="28"/>
    </row>
    <row r="40" spans="1:9" ht="12.75">
      <c r="A40" s="37"/>
      <c r="B40" s="1"/>
      <c r="C40" s="25" t="s">
        <v>13</v>
      </c>
      <c r="D40" s="26"/>
      <c r="E40" s="26"/>
      <c r="F40" s="27"/>
      <c r="G40" s="27"/>
      <c r="H40" s="28"/>
      <c r="I40" s="28"/>
    </row>
    <row r="41" spans="1:9" ht="12.75">
      <c r="A41" s="24">
        <v>1</v>
      </c>
      <c r="B41" s="1" t="s">
        <v>17</v>
      </c>
      <c r="C41" s="29" t="s">
        <v>59</v>
      </c>
      <c r="D41" s="26" t="s">
        <v>16</v>
      </c>
      <c r="E41" s="30">
        <v>10.8</v>
      </c>
      <c r="F41" s="31">
        <v>0</v>
      </c>
      <c r="G41" s="31">
        <f aca="true" t="shared" si="3" ref="G41:G48">PRODUCT(E41,F41)</f>
        <v>0</v>
      </c>
      <c r="H41" s="32"/>
      <c r="I41" s="32"/>
    </row>
    <row r="42" spans="1:9" ht="12.75">
      <c r="A42" s="24">
        <v>2</v>
      </c>
      <c r="B42" s="1" t="s">
        <v>60</v>
      </c>
      <c r="C42" s="29" t="s">
        <v>61</v>
      </c>
      <c r="D42" s="26" t="s">
        <v>16</v>
      </c>
      <c r="E42" s="30">
        <v>2</v>
      </c>
      <c r="F42" s="31">
        <v>0</v>
      </c>
      <c r="G42" s="31">
        <f t="shared" si="3"/>
        <v>0</v>
      </c>
      <c r="H42" s="32"/>
      <c r="I42" s="32"/>
    </row>
    <row r="43" spans="1:9" ht="12.75">
      <c r="A43" s="24">
        <v>3</v>
      </c>
      <c r="B43" s="1" t="s">
        <v>62</v>
      </c>
      <c r="C43" s="29" t="s">
        <v>63</v>
      </c>
      <c r="D43" s="26" t="s">
        <v>16</v>
      </c>
      <c r="E43" s="30">
        <v>12</v>
      </c>
      <c r="F43" s="31">
        <v>0</v>
      </c>
      <c r="G43" s="31">
        <f t="shared" si="3"/>
        <v>0</v>
      </c>
      <c r="H43" s="32"/>
      <c r="I43" s="32"/>
    </row>
    <row r="44" spans="1:9" ht="12.75">
      <c r="A44" s="24">
        <v>4</v>
      </c>
      <c r="B44" s="1" t="s">
        <v>17</v>
      </c>
      <c r="C44" s="29" t="s">
        <v>64</v>
      </c>
      <c r="D44" s="26" t="s">
        <v>16</v>
      </c>
      <c r="E44" s="30">
        <v>7</v>
      </c>
      <c r="F44" s="31">
        <v>0</v>
      </c>
      <c r="G44" s="31">
        <f t="shared" si="3"/>
        <v>0</v>
      </c>
      <c r="H44" s="32"/>
      <c r="I44" s="32"/>
    </row>
    <row r="45" spans="1:9" ht="12.75">
      <c r="A45" s="24">
        <v>5</v>
      </c>
      <c r="B45" s="1" t="s">
        <v>65</v>
      </c>
      <c r="C45" s="34" t="s">
        <v>66</v>
      </c>
      <c r="D45" s="26" t="s">
        <v>16</v>
      </c>
      <c r="E45" s="35">
        <v>21.3</v>
      </c>
      <c r="F45" s="36">
        <v>0</v>
      </c>
      <c r="G45" s="31">
        <f t="shared" si="3"/>
        <v>0</v>
      </c>
      <c r="H45" s="32"/>
      <c r="I45" s="32"/>
    </row>
    <row r="46" spans="1:9" ht="12.75">
      <c r="A46" s="24">
        <v>6</v>
      </c>
      <c r="B46" s="1" t="s">
        <v>22</v>
      </c>
      <c r="C46" s="29" t="s">
        <v>67</v>
      </c>
      <c r="D46" s="26" t="s">
        <v>16</v>
      </c>
      <c r="E46" s="30">
        <v>8.5</v>
      </c>
      <c r="F46" s="31">
        <v>0</v>
      </c>
      <c r="G46" s="31">
        <f t="shared" si="3"/>
        <v>0</v>
      </c>
      <c r="H46" s="32"/>
      <c r="I46" s="32"/>
    </row>
    <row r="47" spans="1:9" ht="12.75">
      <c r="A47" s="24">
        <v>7</v>
      </c>
      <c r="B47" s="1" t="s">
        <v>68</v>
      </c>
      <c r="C47" s="29" t="s">
        <v>69</v>
      </c>
      <c r="D47" s="26" t="s">
        <v>70</v>
      </c>
      <c r="E47" s="30">
        <v>3</v>
      </c>
      <c r="F47" s="31">
        <v>0</v>
      </c>
      <c r="G47" s="31">
        <f t="shared" si="3"/>
        <v>0</v>
      </c>
      <c r="H47" s="32"/>
      <c r="I47" s="32"/>
    </row>
    <row r="48" spans="1:9" ht="12.75">
      <c r="A48" s="24">
        <v>8</v>
      </c>
      <c r="B48" s="1" t="s">
        <v>71</v>
      </c>
      <c r="C48" s="29" t="s">
        <v>72</v>
      </c>
      <c r="D48" s="26" t="s">
        <v>16</v>
      </c>
      <c r="E48" s="30">
        <v>8.5</v>
      </c>
      <c r="F48" s="31">
        <v>0</v>
      </c>
      <c r="G48" s="33">
        <f t="shared" si="3"/>
        <v>0</v>
      </c>
      <c r="H48" s="32"/>
      <c r="I48" s="32"/>
    </row>
    <row r="49" spans="1:10" ht="12.75">
      <c r="A49" s="24"/>
      <c r="B49" s="1"/>
      <c r="C49" s="34"/>
      <c r="D49" s="26"/>
      <c r="E49" s="35"/>
      <c r="F49" s="36"/>
      <c r="G49" s="31">
        <f>ROUND(J49,1)</f>
        <v>0</v>
      </c>
      <c r="H49" s="32"/>
      <c r="I49" s="32"/>
      <c r="J49" s="6">
        <f>SUM(G41:G48)</f>
        <v>0</v>
      </c>
    </row>
    <row r="50" spans="2:10" ht="12.75">
      <c r="B50" s="1"/>
      <c r="C50" s="34"/>
      <c r="D50" s="26"/>
      <c r="E50" s="35"/>
      <c r="F50" s="36"/>
      <c r="G50" s="31"/>
      <c r="H50" s="32"/>
      <c r="I50" s="32"/>
      <c r="J50" s="6"/>
    </row>
    <row r="51" spans="1:9" ht="12.75">
      <c r="A51" s="37"/>
      <c r="B51" s="1"/>
      <c r="C51" s="25" t="s">
        <v>73</v>
      </c>
      <c r="D51" s="26"/>
      <c r="E51" s="26"/>
      <c r="F51" s="27"/>
      <c r="G51" s="27"/>
      <c r="H51" s="28"/>
      <c r="I51" s="28"/>
    </row>
    <row r="52" spans="1:9" ht="12.75">
      <c r="A52" s="24">
        <v>1</v>
      </c>
      <c r="B52" s="1" t="s">
        <v>74</v>
      </c>
      <c r="C52" s="29" t="s">
        <v>75</v>
      </c>
      <c r="D52" s="26" t="s">
        <v>31</v>
      </c>
      <c r="E52" s="30">
        <v>12</v>
      </c>
      <c r="F52" s="31">
        <v>0</v>
      </c>
      <c r="G52" s="31">
        <f aca="true" t="shared" si="4" ref="G52:G59">PRODUCT(E52,F52)</f>
        <v>0</v>
      </c>
      <c r="H52" s="32"/>
      <c r="I52" s="32"/>
    </row>
    <row r="53" spans="1:9" ht="12.75">
      <c r="A53" s="24">
        <v>2</v>
      </c>
      <c r="B53" s="1" t="s">
        <v>76</v>
      </c>
      <c r="C53" s="29" t="s">
        <v>77</v>
      </c>
      <c r="D53" s="26" t="s">
        <v>38</v>
      </c>
      <c r="E53" s="30">
        <v>3.6</v>
      </c>
      <c r="F53" s="31">
        <v>0</v>
      </c>
      <c r="G53" s="31">
        <f t="shared" si="4"/>
        <v>0</v>
      </c>
      <c r="H53" s="32"/>
      <c r="I53" s="32"/>
    </row>
    <row r="54" spans="1:9" ht="12.75">
      <c r="A54" s="24">
        <v>3</v>
      </c>
      <c r="B54" s="1" t="s">
        <v>49</v>
      </c>
      <c r="C54" s="34" t="s">
        <v>50</v>
      </c>
      <c r="D54" s="26" t="s">
        <v>31</v>
      </c>
      <c r="E54" s="35">
        <v>12</v>
      </c>
      <c r="F54" s="36">
        <v>0</v>
      </c>
      <c r="G54" s="31">
        <f t="shared" si="4"/>
        <v>0</v>
      </c>
      <c r="H54" s="32"/>
      <c r="I54" s="32"/>
    </row>
    <row r="55" spans="1:9" ht="12.75">
      <c r="A55" s="24">
        <v>4</v>
      </c>
      <c r="B55" s="1" t="s">
        <v>34</v>
      </c>
      <c r="C55" s="29" t="s">
        <v>78</v>
      </c>
      <c r="D55" s="26" t="s">
        <v>48</v>
      </c>
      <c r="E55" s="30">
        <v>1</v>
      </c>
      <c r="F55" s="31">
        <v>0</v>
      </c>
      <c r="G55" s="31">
        <f t="shared" si="4"/>
        <v>0</v>
      </c>
      <c r="H55" s="32"/>
      <c r="I55" s="32"/>
    </row>
    <row r="56" spans="1:9" ht="12.75">
      <c r="A56" s="24">
        <v>5</v>
      </c>
      <c r="B56" s="1"/>
      <c r="C56" s="29" t="s">
        <v>79</v>
      </c>
      <c r="D56" s="26" t="s">
        <v>80</v>
      </c>
      <c r="E56" s="30">
        <v>1</v>
      </c>
      <c r="F56" s="31">
        <v>0</v>
      </c>
      <c r="G56" s="31">
        <f t="shared" si="4"/>
        <v>0</v>
      </c>
      <c r="H56" s="32"/>
      <c r="I56" s="32"/>
    </row>
    <row r="57" spans="1:9" ht="12.75">
      <c r="A57" s="24">
        <v>6</v>
      </c>
      <c r="B57" s="1"/>
      <c r="C57" s="29" t="s">
        <v>81</v>
      </c>
      <c r="D57" s="26" t="s">
        <v>44</v>
      </c>
      <c r="E57" s="30">
        <v>25</v>
      </c>
      <c r="F57" s="31">
        <v>0</v>
      </c>
      <c r="G57" s="31">
        <f t="shared" si="4"/>
        <v>0</v>
      </c>
      <c r="H57" s="32"/>
      <c r="I57" s="32"/>
    </row>
    <row r="58" spans="1:9" ht="12.75">
      <c r="A58" s="24">
        <v>7</v>
      </c>
      <c r="B58" s="1"/>
      <c r="C58" s="34" t="s">
        <v>82</v>
      </c>
      <c r="D58" s="26" t="s">
        <v>16</v>
      </c>
      <c r="E58" s="35">
        <v>4</v>
      </c>
      <c r="F58" s="36">
        <v>0</v>
      </c>
      <c r="G58" s="31">
        <f t="shared" si="4"/>
        <v>0</v>
      </c>
      <c r="H58" s="32"/>
      <c r="I58" s="32"/>
    </row>
    <row r="59" spans="1:9" ht="12.75">
      <c r="A59" s="24">
        <v>8</v>
      </c>
      <c r="B59" s="1"/>
      <c r="C59" s="34" t="s">
        <v>37</v>
      </c>
      <c r="D59" s="26" t="s">
        <v>83</v>
      </c>
      <c r="E59" s="35">
        <f>SUM(G52:G58)</f>
        <v>0</v>
      </c>
      <c r="F59" s="36">
        <v>0</v>
      </c>
      <c r="G59" s="33">
        <f t="shared" si="4"/>
        <v>0</v>
      </c>
      <c r="H59" s="32"/>
      <c r="I59" s="32"/>
    </row>
    <row r="60" spans="1:10" ht="12.75">
      <c r="A60" s="24"/>
      <c r="B60" s="1"/>
      <c r="C60" s="34"/>
      <c r="D60" s="26"/>
      <c r="E60" s="35"/>
      <c r="F60" s="36"/>
      <c r="G60" s="31">
        <f>ROUND(J60,1)</f>
        <v>0</v>
      </c>
      <c r="H60" s="32"/>
      <c r="I60" s="32"/>
      <c r="J60" s="6">
        <f>SUM(G52:G59)</f>
        <v>0</v>
      </c>
    </row>
    <row r="61" spans="1:10" ht="12.75">
      <c r="A61" s="24"/>
      <c r="B61" s="1"/>
      <c r="C61" s="34" t="s">
        <v>55</v>
      </c>
      <c r="D61" s="26"/>
      <c r="E61" s="35"/>
      <c r="F61" s="36"/>
      <c r="G61" s="31"/>
      <c r="H61" s="32"/>
      <c r="I61" s="32"/>
      <c r="J61" s="6"/>
    </row>
    <row r="62" spans="1:10" ht="12.75">
      <c r="A62" s="24"/>
      <c r="B62" s="1"/>
      <c r="C62" s="34" t="s">
        <v>84</v>
      </c>
      <c r="D62" s="26"/>
      <c r="E62" s="35"/>
      <c r="F62" s="36"/>
      <c r="G62" s="31"/>
      <c r="H62" s="32"/>
      <c r="I62" s="32"/>
      <c r="J62" s="6"/>
    </row>
    <row r="63" spans="1:10" ht="12.75">
      <c r="A63" s="24"/>
      <c r="B63" s="1"/>
      <c r="C63" s="34" t="s">
        <v>85</v>
      </c>
      <c r="D63" s="26"/>
      <c r="E63" s="35"/>
      <c r="F63" s="36"/>
      <c r="G63" s="31"/>
      <c r="H63" s="32"/>
      <c r="I63" s="32"/>
      <c r="J63" s="6"/>
    </row>
    <row r="64" spans="1:10" ht="12.75">
      <c r="A64" s="24"/>
      <c r="B64" s="1"/>
      <c r="C64" s="34" t="s">
        <v>86</v>
      </c>
      <c r="D64" s="26"/>
      <c r="E64" s="35"/>
      <c r="F64" s="36"/>
      <c r="G64" s="31"/>
      <c r="H64" s="32"/>
      <c r="I64" s="32"/>
      <c r="J64" s="6"/>
    </row>
    <row r="65" spans="1:10" ht="12.75">
      <c r="A65" s="24"/>
      <c r="B65" s="1"/>
      <c r="C65" s="34"/>
      <c r="D65" s="26"/>
      <c r="E65" s="35"/>
      <c r="F65" s="36"/>
      <c r="G65" s="31"/>
      <c r="H65" s="32"/>
      <c r="I65" s="32"/>
      <c r="J65" s="6"/>
    </row>
    <row r="66" spans="1:9" ht="12.75">
      <c r="A66" s="37"/>
      <c r="B66" s="1"/>
      <c r="C66" s="16" t="s">
        <v>87</v>
      </c>
      <c r="D66" s="26"/>
      <c r="E66" s="26"/>
      <c r="F66" s="27"/>
      <c r="G66" s="27"/>
      <c r="H66" s="28"/>
      <c r="I66" s="28"/>
    </row>
    <row r="67" spans="1:9" ht="12.75">
      <c r="A67" s="37"/>
      <c r="B67" s="1"/>
      <c r="C67" s="25" t="s">
        <v>13</v>
      </c>
      <c r="D67" s="26"/>
      <c r="E67" s="26"/>
      <c r="F67" s="27"/>
      <c r="G67" s="27"/>
      <c r="H67" s="28"/>
      <c r="I67" s="28"/>
    </row>
    <row r="68" spans="1:9" ht="12.75">
      <c r="A68" s="24">
        <v>1</v>
      </c>
      <c r="B68" s="1" t="s">
        <v>62</v>
      </c>
      <c r="C68" s="29" t="s">
        <v>88</v>
      </c>
      <c r="D68" s="26" t="s">
        <v>16</v>
      </c>
      <c r="E68" s="30">
        <v>1.1</v>
      </c>
      <c r="F68" s="31">
        <v>0</v>
      </c>
      <c r="G68" s="31">
        <f>PRODUCT(E68,F68)</f>
        <v>0</v>
      </c>
      <c r="H68" s="32"/>
      <c r="I68" s="32"/>
    </row>
    <row r="69" spans="1:9" ht="12.75">
      <c r="A69" s="24">
        <v>2</v>
      </c>
      <c r="B69" s="1" t="s">
        <v>17</v>
      </c>
      <c r="C69" s="29" t="s">
        <v>64</v>
      </c>
      <c r="D69" s="26" t="s">
        <v>16</v>
      </c>
      <c r="E69" s="30">
        <v>1.6</v>
      </c>
      <c r="F69" s="31">
        <v>0</v>
      </c>
      <c r="G69" s="31">
        <f>PRODUCT(E69,F69)</f>
        <v>0</v>
      </c>
      <c r="H69" s="32"/>
      <c r="I69" s="32"/>
    </row>
    <row r="70" spans="1:9" ht="12.75">
      <c r="A70" s="24">
        <v>3</v>
      </c>
      <c r="B70" s="1" t="s">
        <v>65</v>
      </c>
      <c r="C70" s="34" t="s">
        <v>89</v>
      </c>
      <c r="D70" s="26" t="s">
        <v>16</v>
      </c>
      <c r="E70" s="35">
        <v>1.7</v>
      </c>
      <c r="F70" s="36">
        <v>0</v>
      </c>
      <c r="G70" s="31">
        <f>PRODUCT(E70,F70)</f>
        <v>0</v>
      </c>
      <c r="H70" s="32"/>
      <c r="I70" s="32"/>
    </row>
    <row r="71" spans="1:9" ht="12.75">
      <c r="A71" s="24">
        <v>4</v>
      </c>
      <c r="B71" s="1" t="s">
        <v>24</v>
      </c>
      <c r="C71" s="29" t="s">
        <v>90</v>
      </c>
      <c r="D71" s="26" t="s">
        <v>16</v>
      </c>
      <c r="E71" s="30">
        <f>SUM(E66:E70)</f>
        <v>4.4</v>
      </c>
      <c r="F71" s="31">
        <v>0</v>
      </c>
      <c r="G71" s="33">
        <f>PRODUCT(E71,F71)</f>
        <v>0</v>
      </c>
      <c r="H71" s="32"/>
      <c r="I71" s="32"/>
    </row>
    <row r="72" spans="1:10" ht="12.75">
      <c r="A72" s="47"/>
      <c r="B72" s="48"/>
      <c r="C72" s="49"/>
      <c r="D72" s="50"/>
      <c r="E72" s="51"/>
      <c r="F72" s="52"/>
      <c r="G72" s="33">
        <f>ROUND(J72,1)</f>
        <v>0</v>
      </c>
      <c r="H72" s="53"/>
      <c r="I72" s="53"/>
      <c r="J72" s="6">
        <f>SUM(G68:G71)</f>
        <v>0</v>
      </c>
    </row>
    <row r="73" spans="1:9" ht="16.5" customHeight="1">
      <c r="A73" s="8" t="s">
        <v>3</v>
      </c>
      <c r="B73" s="9" t="s">
        <v>4</v>
      </c>
      <c r="C73" s="10" t="s">
        <v>5</v>
      </c>
      <c r="D73" s="11" t="s">
        <v>6</v>
      </c>
      <c r="E73" s="11" t="s">
        <v>7</v>
      </c>
      <c r="F73" s="12" t="s">
        <v>8</v>
      </c>
      <c r="G73" s="12" t="s">
        <v>9</v>
      </c>
      <c r="H73" s="13" t="s">
        <v>10</v>
      </c>
      <c r="I73" s="13" t="s">
        <v>11</v>
      </c>
    </row>
    <row r="74" spans="1:9" ht="12.75">
      <c r="A74" s="37"/>
      <c r="B74" s="1"/>
      <c r="C74" s="25" t="s">
        <v>91</v>
      </c>
      <c r="D74" s="26"/>
      <c r="E74" s="26"/>
      <c r="F74" s="27"/>
      <c r="G74" s="27"/>
      <c r="H74" s="28"/>
      <c r="I74" s="28"/>
    </row>
    <row r="75" spans="1:9" ht="12.75">
      <c r="A75" s="24">
        <v>1</v>
      </c>
      <c r="B75" s="1"/>
      <c r="C75" s="29" t="s">
        <v>92</v>
      </c>
      <c r="D75" s="26" t="s">
        <v>16</v>
      </c>
      <c r="E75" s="30">
        <v>1</v>
      </c>
      <c r="F75" s="31">
        <v>0</v>
      </c>
      <c r="G75" s="31">
        <f>PRODUCT(E75,F75)</f>
        <v>0</v>
      </c>
      <c r="H75" s="32"/>
      <c r="I75" s="32"/>
    </row>
    <row r="76" spans="1:9" ht="12.75">
      <c r="A76" s="24">
        <v>2</v>
      </c>
      <c r="B76" s="1"/>
      <c r="C76" s="29" t="s">
        <v>93</v>
      </c>
      <c r="D76" s="26" t="s">
        <v>31</v>
      </c>
      <c r="E76" s="30">
        <v>8</v>
      </c>
      <c r="F76" s="31">
        <v>0</v>
      </c>
      <c r="G76" s="31">
        <f>PRODUCT(E76,F76)</f>
        <v>0</v>
      </c>
      <c r="H76" s="32"/>
      <c r="I76" s="32"/>
    </row>
    <row r="77" spans="1:9" ht="12.75">
      <c r="A77" s="24">
        <v>3</v>
      </c>
      <c r="B77" s="1"/>
      <c r="C77" s="29" t="s">
        <v>94</v>
      </c>
      <c r="D77" s="26" t="s">
        <v>44</v>
      </c>
      <c r="E77" s="30">
        <v>6</v>
      </c>
      <c r="F77" s="31">
        <v>0</v>
      </c>
      <c r="G77" s="31">
        <f>PRODUCT(E77,F77)</f>
        <v>0</v>
      </c>
      <c r="H77" s="32"/>
      <c r="I77" s="32"/>
    </row>
    <row r="78" spans="1:9" ht="12.75">
      <c r="A78" s="24">
        <v>4</v>
      </c>
      <c r="B78" s="1"/>
      <c r="C78" s="34" t="s">
        <v>37</v>
      </c>
      <c r="D78" s="26" t="s">
        <v>83</v>
      </c>
      <c r="E78" s="35">
        <f>SUM(G75:G77)</f>
        <v>0</v>
      </c>
      <c r="F78" s="36">
        <v>0</v>
      </c>
      <c r="G78" s="33">
        <f>PRODUCT(E78,F78)</f>
        <v>0</v>
      </c>
      <c r="H78" s="32"/>
      <c r="I78" s="32"/>
    </row>
    <row r="79" spans="1:10" ht="12.75">
      <c r="A79" s="24"/>
      <c r="B79" s="1"/>
      <c r="C79" s="34"/>
      <c r="D79" s="26"/>
      <c r="E79" s="35"/>
      <c r="F79" s="36"/>
      <c r="G79" s="31">
        <f>ROUND(J79,1)</f>
        <v>0</v>
      </c>
      <c r="H79" s="32"/>
      <c r="I79" s="32"/>
      <c r="J79" s="6">
        <f>SUM(G75:G78)</f>
        <v>0</v>
      </c>
    </row>
    <row r="80" spans="1:10" ht="12.75">
      <c r="A80" s="24"/>
      <c r="B80" s="1"/>
      <c r="C80" s="34"/>
      <c r="D80" s="26"/>
      <c r="E80" s="35"/>
      <c r="F80" s="36"/>
      <c r="G80" s="31"/>
      <c r="H80" s="32"/>
      <c r="I80" s="32"/>
      <c r="J80" s="6"/>
    </row>
    <row r="81" spans="1:10" ht="12.75">
      <c r="A81" s="24"/>
      <c r="B81" s="1"/>
      <c r="C81" s="34" t="s">
        <v>55</v>
      </c>
      <c r="D81" s="26"/>
      <c r="E81" s="35"/>
      <c r="F81" s="36"/>
      <c r="G81" s="31"/>
      <c r="H81" s="32"/>
      <c r="I81" s="32"/>
      <c r="J81" s="6"/>
    </row>
    <row r="82" spans="1:10" ht="12.75">
      <c r="A82" s="24"/>
      <c r="B82" s="1"/>
      <c r="C82" s="34" t="s">
        <v>95</v>
      </c>
      <c r="D82" s="26"/>
      <c r="E82" s="35"/>
      <c r="F82" s="36"/>
      <c r="G82" s="31"/>
      <c r="H82" s="32"/>
      <c r="I82" s="32"/>
      <c r="J82" s="6"/>
    </row>
    <row r="83" spans="1:10" ht="12.75">
      <c r="A83" s="24"/>
      <c r="B83" s="1"/>
      <c r="C83" s="34" t="s">
        <v>96</v>
      </c>
      <c r="D83" s="26"/>
      <c r="E83" s="35"/>
      <c r="F83" s="36"/>
      <c r="G83" s="31"/>
      <c r="H83" s="32"/>
      <c r="I83" s="32"/>
      <c r="J83" s="6"/>
    </row>
    <row r="84" spans="1:10" ht="12.75">
      <c r="A84" s="24"/>
      <c r="B84" s="1"/>
      <c r="C84" s="34"/>
      <c r="D84" s="26"/>
      <c r="E84" s="35"/>
      <c r="F84" s="36"/>
      <c r="G84" s="31"/>
      <c r="H84" s="32"/>
      <c r="I84" s="32"/>
      <c r="J84" s="6"/>
    </row>
    <row r="85" spans="1:11" s="46" customFormat="1" ht="12.75">
      <c r="A85" s="38"/>
      <c r="B85" s="38"/>
      <c r="C85" s="39" t="s">
        <v>97</v>
      </c>
      <c r="D85" s="40"/>
      <c r="E85" s="41"/>
      <c r="F85" s="42"/>
      <c r="G85" s="43">
        <f>SUM(G49,G60,G72,G79)</f>
        <v>0</v>
      </c>
      <c r="H85" s="44"/>
      <c r="I85" s="44"/>
      <c r="J85" s="45"/>
      <c r="K85"/>
    </row>
    <row r="86" spans="1:10" ht="12.75">
      <c r="A86" s="24"/>
      <c r="B86" s="1"/>
      <c r="C86" s="34"/>
      <c r="D86" s="26"/>
      <c r="E86" s="35"/>
      <c r="F86" s="36"/>
      <c r="G86" s="31"/>
      <c r="H86" s="32"/>
      <c r="I86" s="32"/>
      <c r="J86" s="6"/>
    </row>
    <row r="87" spans="1:11" s="46" customFormat="1" ht="12.75">
      <c r="A87" s="54"/>
      <c r="B87" s="38"/>
      <c r="C87" s="39"/>
      <c r="D87" s="40"/>
      <c r="E87" s="41"/>
      <c r="F87" s="42"/>
      <c r="G87" s="43"/>
      <c r="H87" s="55"/>
      <c r="I87" s="44"/>
      <c r="J87" s="45"/>
      <c r="K87"/>
    </row>
    <row r="88" spans="1:10" ht="12.75">
      <c r="A88" s="24"/>
      <c r="B88" s="1"/>
      <c r="C88" s="34"/>
      <c r="D88" s="26"/>
      <c r="E88" s="35"/>
      <c r="F88" s="36"/>
      <c r="G88" s="31"/>
      <c r="H88" s="32"/>
      <c r="I88" s="32"/>
      <c r="J88" s="6"/>
    </row>
    <row r="89" spans="1:11" s="46" customFormat="1" ht="12.75">
      <c r="A89" s="54"/>
      <c r="B89" s="38"/>
      <c r="C89" s="56" t="s">
        <v>98</v>
      </c>
      <c r="D89" s="40"/>
      <c r="E89" s="57"/>
      <c r="F89" s="43"/>
      <c r="G89" s="43">
        <f>SUM(G33,G85)</f>
        <v>0</v>
      </c>
      <c r="H89" s="55"/>
      <c r="I89" s="44"/>
      <c r="J89" s="45">
        <f>PRODUCT(G89,0.21)</f>
        <v>0</v>
      </c>
      <c r="K89"/>
    </row>
    <row r="90" spans="1:11" s="46" customFormat="1" ht="12.75">
      <c r="A90" s="54"/>
      <c r="B90" s="54"/>
      <c r="C90" s="39" t="s">
        <v>99</v>
      </c>
      <c r="D90" s="40"/>
      <c r="E90" s="41"/>
      <c r="F90" s="42"/>
      <c r="G90" s="58">
        <f>ROUND(J89,1)</f>
        <v>0</v>
      </c>
      <c r="H90" s="44"/>
      <c r="I90" s="44"/>
      <c r="J90" s="45"/>
      <c r="K90"/>
    </row>
    <row r="91" spans="1:11" s="46" customFormat="1" ht="12.75">
      <c r="A91" s="54"/>
      <c r="B91" s="54"/>
      <c r="C91" s="39" t="s">
        <v>9</v>
      </c>
      <c r="D91" s="40"/>
      <c r="E91" s="41"/>
      <c r="F91" s="42"/>
      <c r="G91" s="42">
        <f>SUM(G89:G90)</f>
        <v>0</v>
      </c>
      <c r="H91" s="44"/>
      <c r="I91" s="44"/>
      <c r="K91"/>
    </row>
    <row r="92" spans="1:9" ht="12.75">
      <c r="A92" s="24"/>
      <c r="B92" s="24"/>
      <c r="C92" s="34"/>
      <c r="D92" s="59"/>
      <c r="E92" s="35"/>
      <c r="F92" s="36"/>
      <c r="G92" s="36"/>
      <c r="H92" s="32"/>
      <c r="I92" s="32"/>
    </row>
    <row r="93" spans="1:9" ht="12.75">
      <c r="A93" s="24"/>
      <c r="B93" s="24"/>
      <c r="C93" s="34"/>
      <c r="D93" s="59"/>
      <c r="E93" s="35"/>
      <c r="F93" s="36"/>
      <c r="G93" s="36"/>
      <c r="H93" s="32"/>
      <c r="I93" s="32"/>
    </row>
    <row r="94" spans="1:9" ht="12.75">
      <c r="A94" s="24"/>
      <c r="B94" s="24"/>
      <c r="C94" s="34"/>
      <c r="D94" s="59"/>
      <c r="E94" s="35"/>
      <c r="F94" s="36"/>
      <c r="G94" s="36"/>
      <c r="H94" s="32"/>
      <c r="I94" s="32"/>
    </row>
    <row r="95" spans="1:9" ht="12.75">
      <c r="A95" s="24"/>
      <c r="B95" s="1"/>
      <c r="C95" s="29"/>
      <c r="D95" s="26"/>
      <c r="E95" s="60"/>
      <c r="F95" s="31"/>
      <c r="G95" s="31"/>
      <c r="H95" s="32"/>
      <c r="I95" s="32"/>
    </row>
    <row r="96" spans="1:9" ht="12.75">
      <c r="A96" s="24"/>
      <c r="B96" s="1"/>
      <c r="C96" s="29"/>
      <c r="D96" s="26"/>
      <c r="E96" s="61"/>
      <c r="F96" s="31"/>
      <c r="G96" s="31"/>
      <c r="H96" s="32"/>
      <c r="I96" s="32"/>
    </row>
    <row r="97" spans="1:9" ht="12.75">
      <c r="A97" s="24"/>
      <c r="B97" s="1"/>
      <c r="C97" s="29"/>
      <c r="D97" s="26"/>
      <c r="E97" s="61"/>
      <c r="F97" s="31"/>
      <c r="G97" s="31"/>
      <c r="H97" s="32"/>
      <c r="I97" s="32"/>
    </row>
    <row r="98" spans="1:9" ht="12.75">
      <c r="A98" s="24"/>
      <c r="B98" s="1"/>
      <c r="C98" s="29"/>
      <c r="D98" s="26"/>
      <c r="E98" s="61"/>
      <c r="F98" s="31"/>
      <c r="G98" s="31"/>
      <c r="H98" s="32"/>
      <c r="I98" s="32"/>
    </row>
    <row r="99" spans="1:9" ht="12.75">
      <c r="A99" s="24"/>
      <c r="B99" s="1"/>
      <c r="C99" s="29"/>
      <c r="D99" s="26"/>
      <c r="E99" s="61"/>
      <c r="F99" s="31"/>
      <c r="G99" s="31"/>
      <c r="H99" s="32"/>
      <c r="I99" s="32"/>
    </row>
    <row r="100" spans="1:9" ht="12.75">
      <c r="A100" s="24"/>
      <c r="B100" s="1"/>
      <c r="C100" s="29"/>
      <c r="D100" s="26"/>
      <c r="E100" s="61"/>
      <c r="F100" s="31"/>
      <c r="G100" s="31"/>
      <c r="H100" s="32"/>
      <c r="I100" s="32"/>
    </row>
    <row r="101" spans="1:9" ht="12.75">
      <c r="A101" s="24"/>
      <c r="B101" s="1"/>
      <c r="C101" s="29"/>
      <c r="D101" s="26"/>
      <c r="E101" s="61"/>
      <c r="F101" s="31"/>
      <c r="G101" s="31"/>
      <c r="H101" s="32"/>
      <c r="I101" s="32"/>
    </row>
    <row r="102" spans="1:9" ht="12.75">
      <c r="A102" s="24"/>
      <c r="B102" s="1"/>
      <c r="C102" s="29"/>
      <c r="D102" s="26"/>
      <c r="E102" s="61"/>
      <c r="F102" s="31"/>
      <c r="G102" s="31"/>
      <c r="H102" s="32"/>
      <c r="I102" s="32"/>
    </row>
    <row r="103" spans="1:9" ht="12.75">
      <c r="A103" s="24"/>
      <c r="B103" s="1"/>
      <c r="C103" s="29"/>
      <c r="D103" s="26"/>
      <c r="E103" s="61"/>
      <c r="F103" s="31"/>
      <c r="G103" s="31"/>
      <c r="H103" s="32"/>
      <c r="I103" s="32"/>
    </row>
    <row r="104" spans="1:9" ht="12.75">
      <c r="A104" s="24"/>
      <c r="B104" s="1"/>
      <c r="C104" s="29"/>
      <c r="D104" s="26"/>
      <c r="E104" s="61"/>
      <c r="F104" s="31"/>
      <c r="G104" s="31"/>
      <c r="H104" s="32"/>
      <c r="I104" s="32"/>
    </row>
    <row r="105" spans="1:9" ht="12.75">
      <c r="A105" s="24"/>
      <c r="B105" s="1"/>
      <c r="C105" s="29"/>
      <c r="D105" s="26"/>
      <c r="E105" s="61"/>
      <c r="F105" s="31"/>
      <c r="G105" s="31"/>
      <c r="H105" s="32"/>
      <c r="I105" s="32"/>
    </row>
    <row r="106" spans="1:9" ht="12.75">
      <c r="A106" s="24"/>
      <c r="B106" s="1"/>
      <c r="C106" s="29"/>
      <c r="D106" s="26"/>
      <c r="E106" s="61"/>
      <c r="F106" s="31"/>
      <c r="G106" s="31"/>
      <c r="H106" s="32"/>
      <c r="I106" s="32"/>
    </row>
    <row r="107" spans="1:9" ht="12.75">
      <c r="A107" s="24"/>
      <c r="B107" s="1"/>
      <c r="C107" s="29"/>
      <c r="D107" s="26"/>
      <c r="E107" s="61"/>
      <c r="F107" s="31"/>
      <c r="G107" s="31"/>
      <c r="H107" s="32"/>
      <c r="I107" s="32"/>
    </row>
    <row r="108" spans="1:10" ht="12.75">
      <c r="A108" s="47"/>
      <c r="B108" s="48"/>
      <c r="C108" s="62"/>
      <c r="D108" s="50"/>
      <c r="E108" s="63"/>
      <c r="F108" s="33"/>
      <c r="G108" s="33"/>
      <c r="H108" s="53"/>
      <c r="I108" s="53"/>
      <c r="J108" s="6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horizontalDpi="300" verticalDpi="300" orientation="landscape" paperSize="9" r:id="rId1"/>
  <headerFooter alignWithMargins="0">
    <oddHeader>&amp;RStrana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2016-02-12T18:14:26Z</cp:lastPrinted>
  <dcterms:created xsi:type="dcterms:W3CDTF">2016-02-23T19:46:02Z</dcterms:created>
  <dcterms:modified xsi:type="dcterms:W3CDTF">2016-03-18T21:48:35Z</dcterms:modified>
  <cp:category/>
  <cp:version/>
  <cp:contentType/>
  <cp:contentStatus/>
</cp:coreProperties>
</file>